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RISE\8-DEMANDES_INFORMATIONS\8.17-Publications\RA2020\SIQO-Bio-Mars 2023\Essentiel PACA-Données et Graphs\Graphs\"/>
    </mc:Choice>
  </mc:AlternateContent>
  <bookViews>
    <workbookView xWindow="0" yWindow="0" windowWidth="28800" windowHeight="11430"/>
  </bookViews>
  <sheets>
    <sheet name="GRAPH1" sheetId="9" r:id="rId1"/>
    <sheet name="GRAPH2" sheetId="27" r:id="rId2"/>
    <sheet name="GRAPH3" sheetId="26" r:id="rId3"/>
    <sheet name="GRAPH3 complément" sheetId="25" r:id="rId4"/>
    <sheet name="GRAPH5" sheetId="16" r:id="rId5"/>
    <sheet name="GRAPH6" sheetId="28" r:id="rId6"/>
    <sheet name="GRAPH7" sheetId="40" r:id="rId7"/>
    <sheet name="GRAPH8" sheetId="10" r:id="rId8"/>
    <sheet name="TAB2" sheetId="33" r:id="rId9"/>
    <sheet name="TAB3" sheetId="32" r:id="rId10"/>
    <sheet name="GRAPH9" sheetId="11" r:id="rId11"/>
    <sheet name="GRAPH10" sheetId="13" r:id="rId12"/>
    <sheet name="TAB4" sheetId="29" r:id="rId13"/>
    <sheet name="GRAPH11" sheetId="12" r:id="rId14"/>
    <sheet name="GRAPH12-13-14" sheetId="19" r:id="rId15"/>
    <sheet name="COMPL1" sheetId="37" r:id="rId16"/>
    <sheet name="COMPL2" sheetId="38" r:id="rId17"/>
    <sheet name="COMP3" sheetId="39" r:id="rId18"/>
  </sheets>
  <externalReferences>
    <externalReference r:id="rId19"/>
  </externalReferences>
  <calcPr calcId="162913"/>
</workbook>
</file>

<file path=xl/calcChain.xml><?xml version="1.0" encoding="utf-8"?>
<calcChain xmlns="http://schemas.openxmlformats.org/spreadsheetml/2006/main">
  <c r="D6" i="26" l="1"/>
  <c r="F10" i="9"/>
  <c r="E10" i="9"/>
  <c r="F9" i="9"/>
  <c r="E9" i="9"/>
  <c r="F8" i="9"/>
  <c r="E8" i="9"/>
  <c r="F7" i="9"/>
  <c r="E7" i="9"/>
  <c r="F6" i="9"/>
  <c r="E6" i="9"/>
  <c r="F5" i="9"/>
  <c r="E5" i="9"/>
  <c r="F13" i="32" l="1"/>
  <c r="F12" i="32"/>
  <c r="F10" i="32"/>
  <c r="F9" i="32"/>
  <c r="F8" i="32"/>
  <c r="F7" i="32"/>
  <c r="F6" i="32"/>
  <c r="F5" i="32"/>
  <c r="D11" i="32" l="1"/>
  <c r="C11" i="32"/>
  <c r="E13" i="32"/>
  <c r="E12" i="32"/>
  <c r="E10" i="32"/>
  <c r="E9" i="32"/>
  <c r="E8" i="32"/>
  <c r="E7" i="32"/>
  <c r="E6" i="32"/>
  <c r="E5" i="32"/>
  <c r="F11" i="32" l="1"/>
  <c r="E11" i="32"/>
</calcChain>
</file>

<file path=xl/sharedStrings.xml><?xml version="1.0" encoding="utf-8"?>
<sst xmlns="http://schemas.openxmlformats.org/spreadsheetml/2006/main" count="446" uniqueCount="164">
  <si>
    <t>Exploitations non classées</t>
  </si>
  <si>
    <t>Légumes ou champignons</t>
  </si>
  <si>
    <t>Viticulture</t>
  </si>
  <si>
    <t>AOC</t>
  </si>
  <si>
    <t>IGP</t>
  </si>
  <si>
    <t>Total</t>
  </si>
  <si>
    <t>Au moins un SIQO</t>
  </si>
  <si>
    <t>AOC 
AOP</t>
  </si>
  <si>
    <t>Bio</t>
  </si>
  <si>
    <t>Tous SIQO</t>
  </si>
  <si>
    <t>Ensemble</t>
  </si>
  <si>
    <t>Micros (PBS &lt;25K€)</t>
  </si>
  <si>
    <t>Bovins</t>
  </si>
  <si>
    <t>Autres élevages</t>
  </si>
  <si>
    <t>Ovins, caprins</t>
  </si>
  <si>
    <t>Grandes cultures</t>
  </si>
  <si>
    <t>Maraîchage, horticulture</t>
  </si>
  <si>
    <t>Fruits, autres cult. perm.</t>
  </si>
  <si>
    <t>Polyculture, polyélevage</t>
  </si>
  <si>
    <t>Spécialisation</t>
  </si>
  <si>
    <t>France</t>
  </si>
  <si>
    <t>Avec SIQO</t>
  </si>
  <si>
    <t>Sans SiQO</t>
  </si>
  <si>
    <t>Paca</t>
  </si>
  <si>
    <t>COP</t>
  </si>
  <si>
    <t>Autres GC</t>
  </si>
  <si>
    <t>Maraîchage</t>
  </si>
  <si>
    <t>Horticulture</t>
  </si>
  <si>
    <t>%</t>
  </si>
  <si>
    <t>Moins de 20</t>
  </si>
  <si>
    <t>Entre 20 et 25</t>
  </si>
  <si>
    <t>Entre 25 et 30</t>
  </si>
  <si>
    <t>Entre 30 et 35</t>
  </si>
  <si>
    <t>Entre 35 et 40</t>
  </si>
  <si>
    <t>Entre 40 et 45</t>
  </si>
  <si>
    <t>Entre 45 et 50</t>
  </si>
  <si>
    <t>Entre 50 et 55</t>
  </si>
  <si>
    <t>Entre 55 et 60</t>
  </si>
  <si>
    <t>Entre 60 et 65</t>
  </si>
  <si>
    <t>Entre 65 et 70</t>
  </si>
  <si>
    <t>Entre 70 et 75</t>
  </si>
  <si>
    <t>Entre 75 et 80</t>
  </si>
  <si>
    <t>Plus de 80</t>
  </si>
  <si>
    <t>BIO Paca</t>
  </si>
  <si>
    <t>BIO France</t>
  </si>
  <si>
    <t>Ensemble des exploitations</t>
  </si>
  <si>
    <t>Porcins, volailles</t>
  </si>
  <si>
    <t>Cultures fruitières</t>
  </si>
  <si>
    <t>2010</t>
  </si>
  <si>
    <t>2020</t>
  </si>
  <si>
    <t>Maraîchage et horticulture</t>
  </si>
  <si>
    <t xml:space="preserve">Porcins, volailles </t>
  </si>
  <si>
    <t>Polyculture et polyélevage</t>
  </si>
  <si>
    <t>Ensemble France métrop.</t>
  </si>
  <si>
    <t>Exploitations BIO</t>
  </si>
  <si>
    <t>Exploitations avec SIQO (hors BIO)</t>
  </si>
  <si>
    <t>BIO</t>
  </si>
  <si>
    <t>Part des exploitations BIO</t>
  </si>
  <si>
    <t>Part des exploitations avec SIQO (horts BIO)</t>
  </si>
  <si>
    <t>Label rouge</t>
  </si>
  <si>
    <t>Ensemble des spécialisations</t>
  </si>
  <si>
    <t>Lecture: parmi les exploitations en IGP, 14% ne sont détentrices que du seul signe IGP, 56% sont détentrices d'IGP et AOC uniquement, 6% dont IGP et Bio uniquement et 20% possèdent au moins deux autres signes.</t>
  </si>
  <si>
    <t>Poids des exploitations avec SIQO* dans la spécialisation</t>
  </si>
  <si>
    <t>Poids des exploitations
bio dans la spécialisation</t>
  </si>
  <si>
    <t>Part 
d'exploitations
bio</t>
  </si>
  <si>
    <t>Poids de la spécialisation
dans l'ensemble des exploitations</t>
  </si>
  <si>
    <t>Part
d'exploitations avec SIQO*</t>
  </si>
  <si>
    <r>
      <rPr>
        <b/>
        <sz val="11"/>
        <color theme="1"/>
        <rFont val="Calibri"/>
        <family val="2"/>
        <scheme val="minor"/>
      </rPr>
      <t xml:space="preserve">SIQO </t>
    </r>
    <r>
      <rPr>
        <sz val="11"/>
        <color theme="1"/>
        <rFont val="Calibri"/>
        <family val="2"/>
        <scheme val="minor"/>
      </rPr>
      <t xml:space="preserve">
détenu</t>
    </r>
  </si>
  <si>
    <t>Autre combinaison *</t>
  </si>
  <si>
    <t>Nombre d'exploitations</t>
  </si>
  <si>
    <t>NB</t>
  </si>
  <si>
    <t>EMPLOI</t>
  </si>
  <si>
    <t>Bio avec autre SIQO</t>
  </si>
  <si>
    <t>Cumul SIQO hors Bio</t>
  </si>
  <si>
    <t>Exploitations (nombre)</t>
  </si>
  <si>
    <t>Sans SIQO</t>
  </si>
  <si>
    <t>Situation SIQO</t>
  </si>
  <si>
    <t>Label rouge (seul)</t>
  </si>
  <si>
    <t>IGP (seule)</t>
  </si>
  <si>
    <t>AOC (seule)</t>
  </si>
  <si>
    <t>Bio (seul)</t>
  </si>
  <si>
    <t>Part dans l'emploi total</t>
  </si>
  <si>
    <t>Emplois (ETP)</t>
  </si>
  <si>
    <t>Total des exploit. avec SIQO</t>
  </si>
  <si>
    <t>ETP par exploitation</t>
  </si>
  <si>
    <t>ETP/ ha (ou ETP/UGB pour les spé animales)</t>
  </si>
  <si>
    <t>ETP_PBS</t>
  </si>
  <si>
    <t>ETP_SUFACE_ou_UGB</t>
  </si>
  <si>
    <t>Avec SIQO (y.c. Bio)</t>
  </si>
  <si>
    <t>SAU moyenne (ha)</t>
  </si>
  <si>
    <t>Polyculture,
polyél evage</t>
  </si>
  <si>
    <t>Petites (PBS entre 25 K€ et 100 K€)</t>
  </si>
  <si>
    <t>Moyennes (PBS entre 100 K€ et 250 K€)</t>
  </si>
  <si>
    <t>Grandes (PBS &gt;250 K€)</t>
  </si>
  <si>
    <t>ETP pour 100 ha</t>
  </si>
  <si>
    <r>
      <t xml:space="preserve">autre SIQO </t>
    </r>
    <r>
      <rPr>
        <sz val="11"/>
        <color theme="1"/>
        <rFont val="Calibri"/>
        <family val="2"/>
        <scheme val="minor"/>
      </rPr>
      <t>de l'exploitation</t>
    </r>
  </si>
  <si>
    <t>Nombre d'exploitation avec SIQO (y.c.  BIO)</t>
  </si>
  <si>
    <t>AOC-AOP</t>
  </si>
  <si>
    <t>Part dans l'ensemble des exploitations</t>
  </si>
  <si>
    <t>Nombre 
d'exploitations</t>
  </si>
  <si>
    <t>Évolution de la part des exploitations avec SIQO entre 2010 et 2020, par OTEX</t>
  </si>
  <si>
    <t xml:space="preserve">Part des exploitations avec SIQO en 2020 </t>
  </si>
  <si>
    <t>SAU moyenne des exploitations engagées en SIQO, 2020</t>
  </si>
  <si>
    <t>Emploi (ETP) des exploitation par type d'engagement SIQO, 2020</t>
  </si>
  <si>
    <t>Emploi (ETP) moyen par exploitation des exploitations par OTEX, 2020</t>
  </si>
  <si>
    <t>Part d’engagement en SIQO selon l’âge des exploitants et coexploitants</t>
  </si>
  <si>
    <t>Classe d'âge</t>
  </si>
  <si>
    <t>Profil des cumuls de SIQO au sein d'un même exploitation</t>
  </si>
  <si>
    <t>Part de commercialisation sous SIQO</t>
  </si>
  <si>
    <t>Commercialisation, transformation et diversification par OTEX (Paca) et toutes exploitations (Paca, France)</t>
  </si>
  <si>
    <t>Ensemble Paca</t>
  </si>
  <si>
    <t>Type de circuit court</t>
  </si>
  <si>
    <t>SIQO (hors Bio)</t>
  </si>
  <si>
    <t>Nombre</t>
  </si>
  <si>
    <t>Vente directe à la ferme (espace de vente sur l’expl., cueillette, bord de route…)</t>
  </si>
  <si>
    <t>Vente à des commerçants détaillants (bouchers, primeurs, épiciers de quartier…)</t>
  </si>
  <si>
    <t>Vente à la restauration collective</t>
  </si>
  <si>
    <t>Vente directe sur les marchés/halles</t>
  </si>
  <si>
    <t>Vente directe en point de vente collectif (ex magasin de producteurs)</t>
  </si>
  <si>
    <t>Vente à la distribution (grandes et moyennes surfaces)</t>
  </si>
  <si>
    <t>Vente en salons et foires</t>
  </si>
  <si>
    <t>Vente directe en tournée, à domicile (hors paniers)</t>
  </si>
  <si>
    <t>Vente par autres correspondances (courriel, téléphone…)</t>
  </si>
  <si>
    <t>Vente via une plateforme de commande en ligne</t>
  </si>
  <si>
    <t>Autre</t>
  </si>
  <si>
    <t>Nombre de prodtuis vendus en circuit court, 2020</t>
  </si>
  <si>
    <t>Bio et usage du numérique: part des exploitations ayant recours à des outils  numériques, principales spécialisations, 2020</t>
  </si>
  <si>
    <t>Bio et usage du numérique: part des exploitations ayant recours à des outils numériques de suivi des cultures, principales spécialisations, 2020</t>
  </si>
  <si>
    <t>Élevages bovins</t>
  </si>
  <si>
    <t>Élevages ovins</t>
  </si>
  <si>
    <t>Élevages  caprins</t>
  </si>
  <si>
    <t>SIQO (y.c. BIO)</t>
  </si>
  <si>
    <t>Autonomie alimentaire des évelages</t>
  </si>
  <si>
    <t>Source : Agreste - Recensements agricoles</t>
  </si>
  <si>
    <t xml:space="preserve">Champ : Provence Alpes Côte d'Azur, hors structures gérant les pacages collectifs. </t>
  </si>
  <si>
    <t>Source : Agreste - Recensement agricole 2020</t>
  </si>
  <si>
    <t xml:space="preserve">Champ : Provence Alpes Côte d'Azur et France métropolitaine, hors structures gérant les pacages collectifs. </t>
  </si>
  <si>
    <t xml:space="preserve">Champ : Provence Alpes Côte d'Azur ,hors structures gérant les pacages collectifs. </t>
  </si>
  <si>
    <t>Année</t>
  </si>
  <si>
    <t>Taille économique</t>
  </si>
  <si>
    <t>Échelle</t>
  </si>
  <si>
    <t xml:space="preserve">Évolution de la part des exploitations avec SIQO entre 2010 et 2020 </t>
  </si>
  <si>
    <t xml:space="preserve">Effetifs et parts des exploitations avec SIQO, princiapales OTEX, 2020 </t>
  </si>
  <si>
    <r>
      <rPr>
        <b/>
        <sz val="7"/>
        <color theme="1"/>
        <rFont val="Calibri"/>
        <family val="2"/>
        <scheme val="minor"/>
      </rPr>
      <t>Lecture:</t>
    </r>
    <r>
      <rPr>
        <sz val="7"/>
        <color theme="1"/>
        <rFont val="Calibri"/>
        <family val="2"/>
        <scheme val="minor"/>
      </rPr>
      <t xml:space="preserve"> en 2010, 9 294 exploitations valorisaient au moins un SIQO. 
Elles sont 1 033 en 2020. Pami elles 6690 sont engagées en AOC-AOP en 2020, soit 56% de l'ensemble des exploitations de la région,
 La somme des lignes ne donne pas la ligne "Ensemble": une exploitation peut cumuler plusieus SIQO (IGP et Bio par exemple) et fguer à ce titre dans plusieurs lignes</t>
    </r>
  </si>
  <si>
    <r>
      <rPr>
        <b/>
        <sz val="7"/>
        <color theme="1"/>
        <rFont val="Calibri"/>
        <family val="2"/>
        <scheme val="minor"/>
      </rPr>
      <t>Champ</t>
    </r>
    <r>
      <rPr>
        <sz val="7"/>
        <color theme="1"/>
        <rFont val="Calibri"/>
        <family val="2"/>
        <scheme val="minor"/>
      </rPr>
      <t xml:space="preserve"> : Provence Alpes Côte d'Azur, hors structures gérant les pacages collectifs. </t>
    </r>
  </si>
  <si>
    <r>
      <rPr>
        <b/>
        <sz val="7"/>
        <color theme="1"/>
        <rFont val="Calibri"/>
        <family val="2"/>
        <scheme val="minor"/>
      </rPr>
      <t>Source</t>
    </r>
    <r>
      <rPr>
        <sz val="7"/>
        <color theme="1"/>
        <rFont val="Calibri"/>
        <family val="2"/>
        <scheme val="minor"/>
      </rPr>
      <t xml:space="preserve"> : Agreste - Recensements agricoles</t>
    </r>
  </si>
  <si>
    <t>Part des exploitations engagées dans au moins un SIQO, 2020</t>
  </si>
  <si>
    <t>Part des exploitations engagées en SIQO, par taille économique, 2020</t>
  </si>
  <si>
    <t>Part des exploitions qui font usage de l'irrigation, 2020</t>
  </si>
  <si>
    <t>Part des exploitations en autonomie alimentaire (à plus de 75%) en fourrages</t>
  </si>
  <si>
    <t>Part des exploitations en autonomie alimentaire (à plus de 75%) en aliments concentrés</t>
  </si>
  <si>
    <t>Part des exploitations pratiquant la diversification dans les services (Hôtelerie, restauration, santé etc.), 2020</t>
  </si>
  <si>
    <t>Part des exploitations pratiquant le transformation à la ferme, 2020</t>
  </si>
  <si>
    <t>Part des exploitations commercialisant en circuit court, 2020</t>
  </si>
  <si>
    <t>SIQO (hors AB), Paca</t>
  </si>
  <si>
    <t>SIQO (hors AB), France</t>
  </si>
  <si>
    <t>Part des exploitations engagées en SIQO, détail, 2020</t>
  </si>
  <si>
    <t>(*) Éventuellement sous LR, AOC, IGP</t>
  </si>
  <si>
    <t>(*) Éventuellement engégées en Bio</t>
  </si>
  <si>
    <t>6-B: part des exploitations engagées en Bio, 2020</t>
  </si>
  <si>
    <t>Nombre d'exploitations total</t>
  </si>
  <si>
    <t>ETP_SURFACE_ou_UGB</t>
  </si>
  <si>
    <t>6-A: part des exploitations engagées en LR, AOC-AOP, IGP, 2020 (*)</t>
  </si>
  <si>
    <t>Part de la commercialisation sous Label Rouge, STG, IGP, AOC-AOP,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</si>
</sst>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%"/>
    <numFmt numFmtId="167" formatCode="0.000"/>
    <numFmt numFmtId="168" formatCode="#,##0.0_ ;\-#,##0.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59595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sz val="14"/>
      <color rgb="FF595959"/>
      <name val="Calibri"/>
      <family val="2"/>
      <scheme val="minor"/>
    </font>
    <font>
      <b/>
      <sz val="16"/>
      <color rgb="FF595959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FE7E7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dashed">
        <color theme="0" tint="-0.14996795556505021"/>
      </left>
      <right style="dashed">
        <color theme="0" tint="-0.14996795556505021"/>
      </right>
      <top/>
      <bottom/>
      <diagonal/>
    </border>
    <border>
      <left style="dashed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rgb="FFFFC5C5"/>
      </right>
      <top style="thin">
        <color rgb="FFFFC5C5"/>
      </top>
      <bottom style="dotted">
        <color rgb="FFFFC5C5"/>
      </bottom>
      <diagonal/>
    </border>
    <border>
      <left/>
      <right style="thin">
        <color rgb="FFFFC5C5"/>
      </right>
      <top style="dotted">
        <color rgb="FFFFC5C5"/>
      </top>
      <bottom style="dotted">
        <color rgb="FFFFC5C5"/>
      </bottom>
      <diagonal/>
    </border>
    <border>
      <left/>
      <right style="thin">
        <color rgb="FFFFC5C5"/>
      </right>
      <top style="dotted">
        <color rgb="FFFFC5C5"/>
      </top>
      <bottom style="thin">
        <color rgb="FFFFC5C5"/>
      </bottom>
      <diagonal/>
    </border>
    <border>
      <left style="thin">
        <color rgb="FFFFC5C5"/>
      </left>
      <right/>
      <top style="thin">
        <color rgb="FFFFC5C5"/>
      </top>
      <bottom style="dotted">
        <color rgb="FFFFC5C5"/>
      </bottom>
      <diagonal/>
    </border>
    <border>
      <left style="thin">
        <color rgb="FFFFC5C5"/>
      </left>
      <right/>
      <top style="dotted">
        <color rgb="FFFFC5C5"/>
      </top>
      <bottom style="dotted">
        <color rgb="FFFFC5C5"/>
      </bottom>
      <diagonal/>
    </border>
    <border>
      <left style="thin">
        <color rgb="FFFFC5C5"/>
      </left>
      <right/>
      <top style="dotted">
        <color rgb="FFFFC5C5"/>
      </top>
      <bottom style="thin">
        <color rgb="FFFFC5C5"/>
      </bottom>
      <diagonal/>
    </border>
    <border>
      <left/>
      <right style="dotted">
        <color rgb="FFFFDDDD"/>
      </right>
      <top style="thin">
        <color rgb="FFFFDDDD"/>
      </top>
      <bottom/>
      <diagonal/>
    </border>
    <border>
      <left style="dotted">
        <color rgb="FFFFDDDD"/>
      </left>
      <right style="dotted">
        <color rgb="FFFFDDDD"/>
      </right>
      <top style="thin">
        <color rgb="FFFFDDDD"/>
      </top>
      <bottom/>
      <diagonal/>
    </border>
    <border>
      <left style="dotted">
        <color rgb="FFFFDDDD"/>
      </left>
      <right/>
      <top style="thin">
        <color rgb="FFFFDDDD"/>
      </top>
      <bottom/>
      <diagonal/>
    </border>
    <border>
      <left/>
      <right style="dotted">
        <color rgb="FFFFDDDD"/>
      </right>
      <top/>
      <bottom/>
      <diagonal/>
    </border>
    <border>
      <left style="dotted">
        <color rgb="FFFFDDDD"/>
      </left>
      <right style="dotted">
        <color rgb="FFFFDDDD"/>
      </right>
      <top/>
      <bottom/>
      <diagonal/>
    </border>
    <border>
      <left style="dotted">
        <color rgb="FFFFDDDD"/>
      </left>
      <right/>
      <top/>
      <bottom/>
      <diagonal/>
    </border>
    <border>
      <left/>
      <right style="dotted">
        <color rgb="FFFFDDDD"/>
      </right>
      <top/>
      <bottom style="thin">
        <color rgb="FFFFDDDD"/>
      </bottom>
      <diagonal/>
    </border>
    <border>
      <left style="dotted">
        <color rgb="FFFFDDDD"/>
      </left>
      <right style="dotted">
        <color rgb="FFFFDDDD"/>
      </right>
      <top/>
      <bottom style="thin">
        <color rgb="FFFFDDDD"/>
      </bottom>
      <diagonal/>
    </border>
    <border>
      <left style="dotted">
        <color rgb="FFFFDDDD"/>
      </left>
      <right/>
      <top/>
      <bottom style="thin">
        <color rgb="FFFFDDDD"/>
      </bottom>
      <diagonal/>
    </border>
    <border>
      <left style="thin">
        <color rgb="FFFFDDDD"/>
      </left>
      <right/>
      <top style="thin">
        <color rgb="FFFFDDDD"/>
      </top>
      <bottom/>
      <diagonal/>
    </border>
    <border>
      <left style="thin">
        <color rgb="FFFFDDDD"/>
      </left>
      <right/>
      <top/>
      <bottom/>
      <diagonal/>
    </border>
    <border>
      <left style="thin">
        <color rgb="FFFFDDDD"/>
      </left>
      <right/>
      <top/>
      <bottom style="thin">
        <color rgb="FFFFDDDD"/>
      </bottom>
      <diagonal/>
    </border>
    <border>
      <left/>
      <right/>
      <top/>
      <bottom style="thin">
        <color rgb="FFFFDDDD"/>
      </bottom>
      <diagonal/>
    </border>
    <border>
      <left/>
      <right/>
      <top style="thin">
        <color rgb="FFFFC5C5"/>
      </top>
      <bottom style="dotted">
        <color rgb="FFFFC5C5"/>
      </bottom>
      <diagonal/>
    </border>
    <border>
      <left/>
      <right/>
      <top style="dotted">
        <color rgb="FFFFC5C5"/>
      </top>
      <bottom style="dotted">
        <color rgb="FFFFC5C5"/>
      </bottom>
      <diagonal/>
    </border>
    <border>
      <left/>
      <right/>
      <top style="dotted">
        <color rgb="FFFFC5C5"/>
      </top>
      <bottom style="thin">
        <color rgb="FFFFC5C5"/>
      </bottom>
      <diagonal/>
    </border>
    <border>
      <left/>
      <right style="hair">
        <color rgb="FFFFC5C5"/>
      </right>
      <top/>
      <bottom/>
      <diagonal/>
    </border>
    <border>
      <left style="hair">
        <color rgb="FFFFC5C5"/>
      </left>
      <right style="hair">
        <color rgb="FFFFC5C5"/>
      </right>
      <top/>
      <bottom/>
      <diagonal/>
    </border>
    <border>
      <left style="hair">
        <color rgb="FFFFC5C5"/>
      </left>
      <right/>
      <top/>
      <bottom/>
      <diagonal/>
    </border>
    <border>
      <left/>
      <right/>
      <top/>
      <bottom style="medium">
        <color rgb="FFFFC5C5"/>
      </bottom>
      <diagonal/>
    </border>
    <border>
      <left/>
      <right/>
      <top/>
      <bottom style="thin">
        <color theme="0" tint="-4.9989318521683403E-2"/>
      </bottom>
      <diagonal/>
    </border>
    <border>
      <left style="hair">
        <color rgb="FFFFC5C5"/>
      </left>
      <right/>
      <top/>
      <bottom style="thin">
        <color theme="0" tint="-4.9989318521683403E-2"/>
      </bottom>
      <diagonal/>
    </border>
    <border>
      <left/>
      <right style="hair">
        <color rgb="FFFFC5C5"/>
      </right>
      <top/>
      <bottom style="thin">
        <color rgb="FFFFDDDD"/>
      </bottom>
      <diagonal/>
    </border>
    <border>
      <left style="hair">
        <color rgb="FFFFC5C5"/>
      </left>
      <right style="hair">
        <color rgb="FFFFC5C5"/>
      </right>
      <top/>
      <bottom style="thin">
        <color rgb="FFFFDDDD"/>
      </bottom>
      <diagonal/>
    </border>
    <border>
      <left style="hair">
        <color rgb="FFFFC5C5"/>
      </left>
      <right/>
      <top/>
      <bottom style="thin">
        <color rgb="FFFFDDDD"/>
      </bottom>
      <diagonal/>
    </border>
    <border>
      <left/>
      <right style="hair">
        <color rgb="FFFFC5C5"/>
      </right>
      <top style="hair">
        <color rgb="FFFFC5C5"/>
      </top>
      <bottom style="thin">
        <color rgb="FFFFC5C5"/>
      </bottom>
      <diagonal/>
    </border>
    <border>
      <left style="hair">
        <color rgb="FFFFC5C5"/>
      </left>
      <right style="hair">
        <color rgb="FFFFC5C5"/>
      </right>
      <top style="hair">
        <color rgb="FFFFC5C5"/>
      </top>
      <bottom style="thin">
        <color rgb="FFFFC5C5"/>
      </bottom>
      <diagonal/>
    </border>
    <border>
      <left style="hair">
        <color rgb="FFFFC5C5"/>
      </left>
      <right/>
      <top style="hair">
        <color rgb="FFFFC5C5"/>
      </top>
      <bottom style="thin">
        <color rgb="FFFFC5C5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0">
    <xf numFmtId="0" fontId="0" fillId="0" borderId="0" xfId="0"/>
    <xf numFmtId="0" fontId="1" fillId="0" borderId="0" xfId="0" applyFont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2" fontId="0" fillId="0" borderId="0" xfId="0" applyNumberFormat="1"/>
    <xf numFmtId="0" fontId="0" fillId="2" borderId="0" xfId="0" applyFill="1"/>
    <xf numFmtId="0" fontId="0" fillId="2" borderId="4" xfId="0" applyFill="1" applyBorder="1"/>
    <xf numFmtId="165" fontId="0" fillId="2" borderId="0" xfId="0" applyNumberFormat="1" applyFill="1" applyBorder="1"/>
    <xf numFmtId="165" fontId="0" fillId="2" borderId="5" xfId="0" applyNumberFormat="1" applyFill="1" applyBorder="1"/>
    <xf numFmtId="0" fontId="0" fillId="2" borderId="6" xfId="0" applyFill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0" fontId="1" fillId="0" borderId="0" xfId="0" applyFont="1"/>
    <xf numFmtId="9" fontId="0" fillId="0" borderId="0" xfId="2" applyFont="1"/>
    <xf numFmtId="0" fontId="1" fillId="2" borderId="0" xfId="0" applyFont="1" applyFill="1"/>
    <xf numFmtId="2" fontId="0" fillId="2" borderId="0" xfId="0" applyNumberFormat="1" applyFill="1" applyBorder="1"/>
    <xf numFmtId="0" fontId="0" fillId="2" borderId="0" xfId="0" applyFill="1" applyBorder="1"/>
    <xf numFmtId="0" fontId="0" fillId="0" borderId="0" xfId="0" applyAlignment="1">
      <alignment wrapText="1"/>
    </xf>
    <xf numFmtId="9" fontId="0" fillId="2" borderId="0" xfId="2" applyFont="1" applyFill="1"/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/>
    <xf numFmtId="0" fontId="1" fillId="2" borderId="4" xfId="0" applyFont="1" applyFill="1" applyBorder="1"/>
    <xf numFmtId="0" fontId="1" fillId="0" borderId="0" xfId="0" applyFont="1" applyBorder="1"/>
    <xf numFmtId="166" fontId="0" fillId="0" borderId="0" xfId="2" applyNumberFormat="1" applyFont="1"/>
    <xf numFmtId="0" fontId="0" fillId="0" borderId="0" xfId="0" applyBorder="1"/>
    <xf numFmtId="166" fontId="0" fillId="0" borderId="0" xfId="2" applyNumberFormat="1" applyFont="1" applyBorder="1"/>
    <xf numFmtId="0" fontId="7" fillId="0" borderId="0" xfId="0" applyFont="1" applyAlignment="1">
      <alignment horizontal="center" vertical="center" readingOrder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9" fontId="0" fillId="2" borderId="24" xfId="2" applyFont="1" applyFill="1" applyBorder="1" applyAlignment="1">
      <alignment horizontal="center"/>
    </xf>
    <xf numFmtId="9" fontId="0" fillId="2" borderId="25" xfId="2" applyFont="1" applyFill="1" applyBorder="1" applyAlignment="1">
      <alignment horizontal="center"/>
    </xf>
    <xf numFmtId="9" fontId="0" fillId="2" borderId="26" xfId="2" applyFont="1" applyFill="1" applyBorder="1" applyAlignment="1">
      <alignment horizontal="center"/>
    </xf>
    <xf numFmtId="0" fontId="0" fillId="5" borderId="0" xfId="0" applyFill="1" applyBorder="1" applyAlignment="1">
      <alignment wrapText="1"/>
    </xf>
    <xf numFmtId="0" fontId="0" fillId="2" borderId="27" xfId="0" applyFill="1" applyBorder="1"/>
    <xf numFmtId="0" fontId="0" fillId="2" borderId="30" xfId="0" applyFill="1" applyBorder="1"/>
    <xf numFmtId="9" fontId="0" fillId="3" borderId="24" xfId="2" applyFont="1" applyFill="1" applyBorder="1" applyAlignment="1">
      <alignment horizontal="center"/>
    </xf>
    <xf numFmtId="9" fontId="0" fillId="2" borderId="40" xfId="2" applyFont="1" applyFill="1" applyBorder="1" applyAlignment="1">
      <alignment horizontal="center"/>
    </xf>
    <xf numFmtId="9" fontId="0" fillId="2" borderId="21" xfId="2" applyFont="1" applyFill="1" applyBorder="1" applyAlignment="1">
      <alignment horizontal="center"/>
    </xf>
    <xf numFmtId="9" fontId="0" fillId="3" borderId="41" xfId="2" applyFont="1" applyFill="1" applyBorder="1" applyAlignment="1">
      <alignment horizontal="center"/>
    </xf>
    <xf numFmtId="9" fontId="0" fillId="2" borderId="41" xfId="2" applyFont="1" applyFill="1" applyBorder="1" applyAlignment="1">
      <alignment horizontal="center"/>
    </xf>
    <xf numFmtId="9" fontId="0" fillId="2" borderId="22" xfId="2" applyFont="1" applyFill="1" applyBorder="1" applyAlignment="1">
      <alignment horizontal="center"/>
    </xf>
    <xf numFmtId="9" fontId="0" fillId="2" borderId="42" xfId="2" applyFont="1" applyFill="1" applyBorder="1" applyAlignment="1">
      <alignment horizontal="center"/>
    </xf>
    <xf numFmtId="9" fontId="0" fillId="3" borderId="42" xfId="2" applyFont="1" applyFill="1" applyBorder="1" applyAlignment="1">
      <alignment horizontal="center"/>
    </xf>
    <xf numFmtId="9" fontId="0" fillId="2" borderId="23" xfId="2" applyFont="1" applyFill="1" applyBorder="1" applyAlignment="1">
      <alignment horizontal="center"/>
    </xf>
    <xf numFmtId="0" fontId="0" fillId="2" borderId="43" xfId="0" applyFill="1" applyBorder="1"/>
    <xf numFmtId="164" fontId="0" fillId="2" borderId="44" xfId="1" applyNumberFormat="1" applyFont="1" applyFill="1" applyBorder="1"/>
    <xf numFmtId="164" fontId="0" fillId="2" borderId="45" xfId="1" applyNumberFormat="1" applyFont="1" applyFill="1" applyBorder="1"/>
    <xf numFmtId="9" fontId="0" fillId="2" borderId="45" xfId="2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167" fontId="0" fillId="0" borderId="0" xfId="0" applyNumberFormat="1"/>
    <xf numFmtId="1" fontId="0" fillId="0" borderId="0" xfId="0" applyNumberFormat="1" applyBorder="1"/>
    <xf numFmtId="167" fontId="0" fillId="0" borderId="0" xfId="0" applyNumberFormat="1" applyBorder="1"/>
    <xf numFmtId="167" fontId="0" fillId="0" borderId="5" xfId="0" applyNumberFormat="1" applyBorder="1"/>
    <xf numFmtId="1" fontId="0" fillId="0" borderId="7" xfId="0" applyNumberFormat="1" applyBorder="1"/>
    <xf numFmtId="167" fontId="0" fillId="0" borderId="7" xfId="0" applyNumberFormat="1" applyBorder="1"/>
    <xf numFmtId="167" fontId="0" fillId="0" borderId="8" xfId="0" applyNumberFormat="1" applyBorder="1"/>
    <xf numFmtId="0" fontId="10" fillId="4" borderId="0" xfId="0" applyFont="1" applyFill="1" applyBorder="1" applyAlignment="1">
      <alignment horizontal="center"/>
    </xf>
    <xf numFmtId="0" fontId="0" fillId="2" borderId="43" xfId="0" applyFill="1" applyBorder="1" applyAlignment="1">
      <alignment horizontal="left" indent="2"/>
    </xf>
    <xf numFmtId="0" fontId="1" fillId="4" borderId="43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indent="1"/>
    </xf>
    <xf numFmtId="168" fontId="0" fillId="2" borderId="45" xfId="1" applyNumberFormat="1" applyFont="1" applyFill="1" applyBorder="1"/>
    <xf numFmtId="0" fontId="0" fillId="6" borderId="43" xfId="0" applyFill="1" applyBorder="1"/>
    <xf numFmtId="164" fontId="0" fillId="6" borderId="44" xfId="1" applyNumberFormat="1" applyFont="1" applyFill="1" applyBorder="1"/>
    <xf numFmtId="164" fontId="0" fillId="6" borderId="45" xfId="1" applyNumberFormat="1" applyFont="1" applyFill="1" applyBorder="1"/>
    <xf numFmtId="9" fontId="0" fillId="6" borderId="45" xfId="2" applyFont="1" applyFill="1" applyBorder="1" applyAlignment="1">
      <alignment horizontal="center"/>
    </xf>
    <xf numFmtId="168" fontId="0" fillId="6" borderId="45" xfId="1" applyNumberFormat="1" applyFont="1" applyFill="1" applyBorder="1"/>
    <xf numFmtId="0" fontId="1" fillId="6" borderId="43" xfId="0" applyFont="1" applyFill="1" applyBorder="1"/>
    <xf numFmtId="164" fontId="1" fillId="6" borderId="44" xfId="1" applyNumberFormat="1" applyFont="1" applyFill="1" applyBorder="1"/>
    <xf numFmtId="9" fontId="1" fillId="6" borderId="45" xfId="2" applyFont="1" applyFill="1" applyBorder="1" applyAlignment="1">
      <alignment horizontal="center"/>
    </xf>
    <xf numFmtId="168" fontId="1" fillId="6" borderId="45" xfId="1" applyNumberFormat="1" applyFont="1" applyFill="1" applyBorder="1"/>
    <xf numFmtId="0" fontId="1" fillId="6" borderId="52" xfId="0" applyFont="1" applyFill="1" applyBorder="1"/>
    <xf numFmtId="164" fontId="1" fillId="6" borderId="53" xfId="1" applyNumberFormat="1" applyFont="1" applyFill="1" applyBorder="1"/>
    <xf numFmtId="164" fontId="1" fillId="6" borderId="54" xfId="1" applyNumberFormat="1" applyFont="1" applyFill="1" applyBorder="1"/>
    <xf numFmtId="9" fontId="1" fillId="6" borderId="54" xfId="2" applyFont="1" applyFill="1" applyBorder="1" applyAlignment="1">
      <alignment horizontal="center"/>
    </xf>
    <xf numFmtId="168" fontId="1" fillId="6" borderId="54" xfId="1" applyNumberFormat="1" applyFont="1" applyFill="1" applyBorder="1"/>
    <xf numFmtId="0" fontId="0" fillId="6" borderId="43" xfId="0" applyFill="1" applyBorder="1" applyAlignment="1">
      <alignment horizontal="left" indent="2"/>
    </xf>
    <xf numFmtId="0" fontId="1" fillId="6" borderId="49" xfId="0" applyFont="1" applyFill="1" applyBorder="1" applyAlignment="1">
      <alignment horizontal="left" indent="2"/>
    </xf>
    <xf numFmtId="164" fontId="1" fillId="6" borderId="50" xfId="1" applyNumberFormat="1" applyFont="1" applyFill="1" applyBorder="1"/>
    <xf numFmtId="164" fontId="1" fillId="6" borderId="51" xfId="1" applyNumberFormat="1" applyFont="1" applyFill="1" applyBorder="1"/>
    <xf numFmtId="0" fontId="8" fillId="4" borderId="15" xfId="0" quotePrefix="1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wrapText="1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1" fontId="0" fillId="2" borderId="28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0" fillId="7" borderId="30" xfId="0" applyFill="1" applyBorder="1"/>
    <xf numFmtId="1" fontId="0" fillId="7" borderId="31" xfId="0" applyNumberFormat="1" applyFill="1" applyBorder="1" applyAlignment="1">
      <alignment horizontal="center"/>
    </xf>
    <xf numFmtId="1" fontId="0" fillId="7" borderId="32" xfId="0" applyNumberFormat="1" applyFill="1" applyBorder="1" applyAlignment="1">
      <alignment horizontal="center"/>
    </xf>
    <xf numFmtId="1" fontId="0" fillId="7" borderId="37" xfId="0" applyNumberFormat="1" applyFill="1" applyBorder="1" applyAlignment="1">
      <alignment horizontal="center"/>
    </xf>
    <xf numFmtId="0" fontId="1" fillId="7" borderId="33" xfId="0" applyFont="1" applyFill="1" applyBorder="1"/>
    <xf numFmtId="1" fontId="1" fillId="7" borderId="34" xfId="0" applyNumberFormat="1" applyFont="1" applyFill="1" applyBorder="1" applyAlignment="1">
      <alignment horizontal="center"/>
    </xf>
    <xf numFmtId="1" fontId="1" fillId="7" borderId="35" xfId="0" applyNumberFormat="1" applyFont="1" applyFill="1" applyBorder="1" applyAlignment="1">
      <alignment horizontal="center"/>
    </xf>
    <xf numFmtId="1" fontId="1" fillId="7" borderId="38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2" fontId="0" fillId="2" borderId="5" xfId="0" applyNumberFormat="1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center" vertical="center" readingOrder="1"/>
    </xf>
    <xf numFmtId="0" fontId="0" fillId="8" borderId="0" xfId="0" applyFill="1" applyBorder="1"/>
    <xf numFmtId="0" fontId="0" fillId="8" borderId="7" xfId="0" applyFill="1" applyBorder="1"/>
    <xf numFmtId="0" fontId="1" fillId="2" borderId="4" xfId="0" applyFont="1" applyFill="1" applyBorder="1" applyAlignment="1">
      <alignment horizontal="center" wrapText="1"/>
    </xf>
    <xf numFmtId="9" fontId="0" fillId="2" borderId="5" xfId="2" applyFont="1" applyFill="1" applyBorder="1"/>
    <xf numFmtId="0" fontId="1" fillId="2" borderId="55" xfId="0" applyFont="1" applyFill="1" applyBorder="1" applyAlignment="1">
      <alignment horizontal="center" wrapText="1"/>
    </xf>
    <xf numFmtId="9" fontId="0" fillId="2" borderId="57" xfId="2" applyFont="1" applyFill="1" applyBorder="1"/>
    <xf numFmtId="164" fontId="0" fillId="2" borderId="0" xfId="1" applyNumberFormat="1" applyFont="1" applyFill="1" applyBorder="1"/>
    <xf numFmtId="164" fontId="0" fillId="2" borderId="56" xfId="1" applyNumberFormat="1" applyFont="1" applyFill="1" applyBorder="1"/>
    <xf numFmtId="9" fontId="0" fillId="2" borderId="4" xfId="2" applyFont="1" applyFill="1" applyBorder="1"/>
    <xf numFmtId="9" fontId="0" fillId="2" borderId="55" xfId="2" applyFont="1" applyFill="1" applyBorder="1"/>
    <xf numFmtId="0" fontId="0" fillId="0" borderId="5" xfId="0" quotePrefix="1" applyFont="1" applyBorder="1"/>
    <xf numFmtId="0" fontId="0" fillId="0" borderId="3" xfId="0" quotePrefix="1" applyFont="1" applyBorder="1"/>
    <xf numFmtId="166" fontId="2" fillId="0" borderId="0" xfId="2" applyNumberFormat="1" applyFont="1" applyBorder="1"/>
    <xf numFmtId="166" fontId="2" fillId="0" borderId="2" xfId="2" applyNumberFormat="1" applyFont="1" applyBorder="1"/>
    <xf numFmtId="0" fontId="0" fillId="9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13" fillId="0" borderId="0" xfId="0" applyFont="1" applyFill="1" applyBorder="1"/>
    <xf numFmtId="0" fontId="17" fillId="0" borderId="0" xfId="0" applyFont="1" applyFill="1"/>
    <xf numFmtId="0" fontId="1" fillId="0" borderId="0" xfId="0" applyFont="1" applyFill="1"/>
    <xf numFmtId="166" fontId="3" fillId="0" borderId="0" xfId="2" applyNumberFormat="1" applyFont="1" applyBorder="1"/>
    <xf numFmtId="0" fontId="1" fillId="0" borderId="0" xfId="0" applyFont="1" applyAlignment="1">
      <alignment wrapText="1"/>
    </xf>
    <xf numFmtId="0" fontId="19" fillId="0" borderId="0" xfId="0" applyFont="1" applyFill="1"/>
    <xf numFmtId="0" fontId="20" fillId="0" borderId="0" xfId="0" applyFont="1"/>
    <xf numFmtId="0" fontId="0" fillId="9" borderId="1" xfId="0" applyFill="1" applyBorder="1"/>
    <xf numFmtId="0" fontId="0" fillId="9" borderId="2" xfId="0" applyFill="1" applyBorder="1"/>
    <xf numFmtId="0" fontId="1" fillId="9" borderId="12" xfId="0" applyFont="1" applyFill="1" applyBorder="1" applyAlignment="1">
      <alignment horizontal="center" wrapText="1"/>
    </xf>
    <xf numFmtId="0" fontId="13" fillId="9" borderId="0" xfId="0" applyFont="1" applyFill="1" applyBorder="1"/>
    <xf numFmtId="0" fontId="17" fillId="9" borderId="0" xfId="0" applyFont="1" applyFill="1" applyBorder="1"/>
    <xf numFmtId="0" fontId="1" fillId="9" borderId="0" xfId="0" applyFont="1" applyFill="1" applyBorder="1"/>
    <xf numFmtId="0" fontId="0" fillId="9" borderId="0" xfId="0" applyFill="1" applyBorder="1"/>
    <xf numFmtId="0" fontId="1" fillId="9" borderId="2" xfId="0" applyFont="1" applyFill="1" applyBorder="1"/>
    <xf numFmtId="0" fontId="0" fillId="9" borderId="7" xfId="0" applyFill="1" applyBorder="1"/>
    <xf numFmtId="0" fontId="0" fillId="8" borderId="5" xfId="0" quotePrefix="1" applyFont="1" applyFill="1" applyBorder="1"/>
    <xf numFmtId="166" fontId="2" fillId="8" borderId="0" xfId="2" applyNumberFormat="1" applyFont="1" applyFill="1" applyBorder="1"/>
    <xf numFmtId="166" fontId="2" fillId="8" borderId="7" xfId="2" applyNumberFormat="1" applyFont="1" applyFill="1" applyBorder="1"/>
    <xf numFmtId="0" fontId="0" fillId="8" borderId="8" xfId="0" quotePrefix="1" applyFont="1" applyFill="1" applyBorder="1"/>
    <xf numFmtId="0" fontId="13" fillId="9" borderId="3" xfId="0" applyFont="1" applyFill="1" applyBorder="1"/>
    <xf numFmtId="0" fontId="0" fillId="9" borderId="9" xfId="0" applyFill="1" applyBorder="1"/>
    <xf numFmtId="0" fontId="1" fillId="9" borderId="13" xfId="0" applyFont="1" applyFill="1" applyBorder="1" applyAlignment="1">
      <alignment horizontal="center" wrapText="1"/>
    </xf>
    <xf numFmtId="0" fontId="1" fillId="9" borderId="0" xfId="0" applyFont="1" applyFill="1"/>
    <xf numFmtId="0" fontId="0" fillId="8" borderId="0" xfId="0" applyFill="1"/>
    <xf numFmtId="9" fontId="0" fillId="8" borderId="0" xfId="2" applyFont="1" applyFill="1"/>
    <xf numFmtId="0" fontId="13" fillId="9" borderId="0" xfId="0" applyFont="1" applyFill="1"/>
    <xf numFmtId="0" fontId="1" fillId="9" borderId="14" xfId="0" applyFont="1" applyFill="1" applyBorder="1" applyAlignment="1">
      <alignment horizontal="center" wrapText="1"/>
    </xf>
    <xf numFmtId="0" fontId="0" fillId="8" borderId="4" xfId="0" applyFill="1" applyBorder="1"/>
    <xf numFmtId="0" fontId="0" fillId="8" borderId="6" xfId="0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12" xfId="0" applyFill="1" applyBorder="1"/>
    <xf numFmtId="0" fontId="1" fillId="9" borderId="14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2" fontId="1" fillId="2" borderId="0" xfId="0" applyNumberFormat="1" applyFont="1" applyFill="1" applyBorder="1"/>
    <xf numFmtId="2" fontId="1" fillId="2" borderId="5" xfId="0" applyNumberFormat="1" applyFont="1" applyFill="1" applyBorder="1"/>
    <xf numFmtId="9" fontId="0" fillId="0" borderId="0" xfId="0" applyNumberFormat="1"/>
    <xf numFmtId="0" fontId="1" fillId="9" borderId="0" xfId="0" applyFont="1" applyFill="1" applyAlignment="1">
      <alignment wrapText="1"/>
    </xf>
    <xf numFmtId="0" fontId="13" fillId="9" borderId="0" xfId="0" applyFont="1" applyFill="1" applyAlignment="1">
      <alignment vertical="center" wrapText="1"/>
    </xf>
    <xf numFmtId="0" fontId="1" fillId="7" borderId="0" xfId="0" applyFont="1" applyFill="1"/>
    <xf numFmtId="0" fontId="1" fillId="7" borderId="0" xfId="0" applyFont="1" applyFill="1" applyAlignment="1">
      <alignment wrapText="1"/>
    </xf>
    <xf numFmtId="9" fontId="1" fillId="2" borderId="0" xfId="2" applyFont="1" applyFill="1"/>
    <xf numFmtId="0" fontId="6" fillId="9" borderId="14" xfId="0" applyFont="1" applyFill="1" applyBorder="1"/>
    <xf numFmtId="166" fontId="1" fillId="2" borderId="0" xfId="2" applyNumberFormat="1" applyFont="1" applyFill="1" applyBorder="1"/>
    <xf numFmtId="166" fontId="1" fillId="2" borderId="5" xfId="2" applyNumberFormat="1" applyFont="1" applyFill="1" applyBorder="1"/>
    <xf numFmtId="166" fontId="0" fillId="2" borderId="0" xfId="2" applyNumberFormat="1" applyFont="1" applyFill="1" applyBorder="1"/>
    <xf numFmtId="166" fontId="2" fillId="2" borderId="5" xfId="2" applyNumberFormat="1" applyFont="1" applyFill="1" applyBorder="1"/>
    <xf numFmtId="166" fontId="0" fillId="2" borderId="7" xfId="2" applyNumberFormat="1" applyFont="1" applyFill="1" applyBorder="1"/>
    <xf numFmtId="0" fontId="18" fillId="9" borderId="12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0" fontId="10" fillId="5" borderId="61" xfId="0" applyFont="1" applyFill="1" applyBorder="1" applyAlignment="1">
      <alignment vertical="center"/>
    </xf>
    <xf numFmtId="0" fontId="10" fillId="5" borderId="62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5" borderId="14" xfId="0" applyFill="1" applyBorder="1" applyAlignment="1">
      <alignment wrapText="1"/>
    </xf>
    <xf numFmtId="0" fontId="0" fillId="5" borderId="12" xfId="0" applyFont="1" applyFill="1" applyBorder="1" applyAlignment="1">
      <alignment wrapText="1"/>
    </xf>
    <xf numFmtId="0" fontId="0" fillId="5" borderId="13" xfId="0" applyFont="1" applyFill="1" applyBorder="1" applyAlignment="1">
      <alignment wrapText="1"/>
    </xf>
    <xf numFmtId="166" fontId="0" fillId="2" borderId="5" xfId="2" applyNumberFormat="1" applyFont="1" applyFill="1" applyBorder="1"/>
    <xf numFmtId="0" fontId="1" fillId="2" borderId="6" xfId="0" applyFont="1" applyFill="1" applyBorder="1"/>
    <xf numFmtId="166" fontId="0" fillId="2" borderId="8" xfId="2" applyNumberFormat="1" applyFont="1" applyFill="1" applyBorder="1"/>
    <xf numFmtId="166" fontId="0" fillId="2" borderId="0" xfId="2" applyNumberFormat="1" applyFont="1" applyFill="1" applyBorder="1" applyAlignment="1">
      <alignment wrapText="1"/>
    </xf>
    <xf numFmtId="166" fontId="0" fillId="2" borderId="5" xfId="2" applyNumberFormat="1" applyFont="1" applyFill="1" applyBorder="1" applyAlignment="1">
      <alignment wrapText="1"/>
    </xf>
    <xf numFmtId="0" fontId="0" fillId="5" borderId="14" xfId="0" applyFont="1" applyFill="1" applyBorder="1" applyAlignment="1">
      <alignment wrapText="1"/>
    </xf>
    <xf numFmtId="0" fontId="0" fillId="5" borderId="14" xfId="0" applyFill="1" applyBorder="1"/>
    <xf numFmtId="0" fontId="0" fillId="5" borderId="12" xfId="0" applyFill="1" applyBorder="1"/>
    <xf numFmtId="0" fontId="0" fillId="5" borderId="13" xfId="0" applyFill="1" applyBorder="1"/>
    <xf numFmtId="0" fontId="0" fillId="2" borderId="10" xfId="0" applyFill="1" applyBorder="1"/>
    <xf numFmtId="165" fontId="0" fillId="2" borderId="4" xfId="0" applyNumberFormat="1" applyFill="1" applyBorder="1"/>
    <xf numFmtId="0" fontId="0" fillId="2" borderId="11" xfId="0" applyFill="1" applyBorder="1"/>
    <xf numFmtId="165" fontId="0" fillId="2" borderId="6" xfId="0" applyNumberFormat="1" applyFill="1" applyBorder="1"/>
    <xf numFmtId="164" fontId="0" fillId="2" borderId="7" xfId="1" applyNumberFormat="1" applyFont="1" applyFill="1" applyBorder="1"/>
    <xf numFmtId="0" fontId="0" fillId="2" borderId="8" xfId="0" applyFill="1" applyBorder="1"/>
    <xf numFmtId="0" fontId="1" fillId="8" borderId="4" xfId="0" applyFont="1" applyFill="1" applyBorder="1"/>
    <xf numFmtId="2" fontId="1" fillId="8" borderId="0" xfId="0" applyNumberFormat="1" applyFont="1" applyFill="1" applyBorder="1"/>
    <xf numFmtId="2" fontId="1" fillId="8" borderId="5" xfId="0" applyNumberFormat="1" applyFont="1" applyFill="1" applyBorder="1"/>
    <xf numFmtId="2" fontId="0" fillId="8" borderId="0" xfId="0" applyNumberFormat="1" applyFill="1" applyBorder="1"/>
    <xf numFmtId="2" fontId="0" fillId="8" borderId="5" xfId="0" applyNumberFormat="1" applyFill="1" applyBorder="1"/>
    <xf numFmtId="0" fontId="0" fillId="8" borderId="4" xfId="0" applyFont="1" applyFill="1" applyBorder="1"/>
    <xf numFmtId="2" fontId="0" fillId="8" borderId="0" xfId="0" applyNumberFormat="1" applyFont="1" applyFill="1" applyBorder="1"/>
    <xf numFmtId="2" fontId="0" fillId="8" borderId="5" xfId="0" applyNumberFormat="1" applyFont="1" applyFill="1" applyBorder="1"/>
    <xf numFmtId="0" fontId="1" fillId="8" borderId="0" xfId="0" applyFont="1" applyFill="1"/>
    <xf numFmtId="9" fontId="1" fillId="8" borderId="0" xfId="2" applyFont="1" applyFill="1"/>
    <xf numFmtId="166" fontId="1" fillId="8" borderId="0" xfId="2" applyNumberFormat="1" applyFont="1" applyFill="1" applyBorder="1"/>
    <xf numFmtId="166" fontId="1" fillId="8" borderId="5" xfId="2" applyNumberFormat="1" applyFont="1" applyFill="1" applyBorder="1"/>
    <xf numFmtId="166" fontId="0" fillId="8" borderId="0" xfId="2" applyNumberFormat="1" applyFont="1" applyFill="1" applyBorder="1"/>
    <xf numFmtId="166" fontId="2" fillId="8" borderId="5" xfId="2" applyNumberFormat="1" applyFont="1" applyFill="1" applyBorder="1"/>
    <xf numFmtId="166" fontId="0" fillId="8" borderId="7" xfId="2" applyNumberFormat="1" applyFont="1" applyFill="1" applyBorder="1"/>
    <xf numFmtId="166" fontId="2" fillId="8" borderId="8" xfId="2" applyNumberFormat="1" applyFont="1" applyFill="1" applyBorder="1"/>
    <xf numFmtId="166" fontId="0" fillId="8" borderId="0" xfId="2" applyNumberFormat="1" applyFont="1" applyFill="1" applyBorder="1" applyAlignment="1">
      <alignment wrapText="1"/>
    </xf>
    <xf numFmtId="166" fontId="0" fillId="8" borderId="5" xfId="2" applyNumberFormat="1" applyFont="1" applyFill="1" applyBorder="1" applyAlignment="1">
      <alignment wrapText="1"/>
    </xf>
    <xf numFmtId="166" fontId="0" fillId="8" borderId="7" xfId="2" applyNumberFormat="1" applyFont="1" applyFill="1" applyBorder="1" applyAlignment="1">
      <alignment wrapText="1"/>
    </xf>
    <xf numFmtId="166" fontId="0" fillId="8" borderId="8" xfId="2" applyNumberFormat="1" applyFont="1" applyFill="1" applyBorder="1" applyAlignment="1">
      <alignment wrapText="1"/>
    </xf>
    <xf numFmtId="0" fontId="19" fillId="2" borderId="0" xfId="0" applyFont="1" applyFill="1" applyBorder="1"/>
    <xf numFmtId="20" fontId="1" fillId="0" borderId="0" xfId="0" applyNumberFormat="1" applyFont="1"/>
    <xf numFmtId="0" fontId="19" fillId="0" borderId="0" xfId="0" applyFont="1"/>
    <xf numFmtId="0" fontId="0" fillId="9" borderId="3" xfId="0" applyFill="1" applyBorder="1"/>
    <xf numFmtId="0" fontId="0" fillId="9" borderId="4" xfId="0" applyFill="1" applyBorder="1"/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9" borderId="63" xfId="0" applyFill="1" applyBorder="1"/>
    <xf numFmtId="0" fontId="0" fillId="9" borderId="11" xfId="0" applyFill="1" applyBorder="1"/>
    <xf numFmtId="0" fontId="1" fillId="9" borderId="6" xfId="0" applyFont="1" applyFill="1" applyBorder="1"/>
    <xf numFmtId="0" fontId="1" fillId="9" borderId="8" xfId="0" applyFont="1" applyFill="1" applyBorder="1"/>
    <xf numFmtId="167" fontId="0" fillId="0" borderId="4" xfId="0" applyNumberFormat="1" applyBorder="1"/>
    <xf numFmtId="167" fontId="0" fillId="0" borderId="6" xfId="0" applyNumberFormat="1" applyBorder="1"/>
    <xf numFmtId="0" fontId="1" fillId="9" borderId="1" xfId="0" applyFont="1" applyFill="1" applyBorder="1"/>
    <xf numFmtId="0" fontId="1" fillId="9" borderId="4" xfId="0" applyFont="1" applyFill="1" applyBorder="1"/>
    <xf numFmtId="0" fontId="0" fillId="9" borderId="0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1" fillId="9" borderId="3" xfId="0" applyFont="1" applyFill="1" applyBorder="1"/>
    <xf numFmtId="0" fontId="0" fillId="9" borderId="4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/>
    </xf>
    <xf numFmtId="0" fontId="11" fillId="4" borderId="48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</cellXfs>
  <cellStyles count="5">
    <cellStyle name="Milliers" xfId="1" builtinId="3"/>
    <cellStyle name="Milliers 2" xfId="3"/>
    <cellStyle name="Normal" xfId="0" builtinId="0"/>
    <cellStyle name="Normal 3" xfId="4"/>
    <cellStyle name="Pourcentage" xfId="2" builtinId="5"/>
  </cellStyles>
  <dxfs count="0"/>
  <tableStyles count="0" defaultTableStyle="TableStyleMedium9" defaultPivotStyle="PivotStyleLight16"/>
  <colors>
    <mruColors>
      <color rgb="FFFFE7E7"/>
      <color rgb="FFFFEBEB"/>
      <color rgb="FFFFF7F7"/>
      <color rgb="FFFFDDDD"/>
      <color rgb="FFFFE1E1"/>
      <color rgb="FFFFC5C5"/>
      <color rgb="FFA9ADB3"/>
      <color rgb="FFFF3300"/>
      <color rgb="FFFFCC00"/>
      <color rgb="FF1AB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/>
              <a:t>Ovins, caprins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555828597788444E-2"/>
          <c:y val="0.14259140467556755"/>
          <c:w val="0.90553103021374393"/>
          <c:h val="0.67572431855724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GRAPH2!$D$3:$G$3</c:f>
              <c:strCache>
                <c:ptCount val="4"/>
                <c:pt idx="0">
                  <c:v>Au moins un SIQO</c:v>
                </c:pt>
                <c:pt idx="1">
                  <c:v>AOC-AOP</c:v>
                </c:pt>
                <c:pt idx="2">
                  <c:v>IGP</c:v>
                </c:pt>
                <c:pt idx="3">
                  <c:v>BIO</c:v>
                </c:pt>
              </c:strCache>
            </c:strRef>
          </c:cat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FD-46C2-8260-76633C1E9723}"/>
            </c:ext>
          </c:extLst>
        </c:ser>
        <c:ser>
          <c:idx val="1"/>
          <c:order val="1"/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GRAPH2!$D$3:$G$3</c:f>
              <c:strCache>
                <c:ptCount val="4"/>
                <c:pt idx="0">
                  <c:v>Au moins un SIQO</c:v>
                </c:pt>
                <c:pt idx="1">
                  <c:v>AOC-AOP</c:v>
                </c:pt>
                <c:pt idx="2">
                  <c:v>IGP</c:v>
                </c:pt>
                <c:pt idx="3">
                  <c:v>BIO</c:v>
                </c:pt>
              </c:strCache>
            </c:strRef>
          </c:cat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AFD-46C2-8260-76633C1E9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546064"/>
        <c:axId val="1856546480"/>
      </c:barChart>
      <c:catAx>
        <c:axId val="185654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6546480"/>
        <c:crosses val="autoZero"/>
        <c:auto val="1"/>
        <c:lblAlgn val="ctr"/>
        <c:lblOffset val="100"/>
        <c:noMultiLvlLbl val="0"/>
      </c:catAx>
      <c:valAx>
        <c:axId val="185654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5.1162149789556043E-2"/>
              <c:y val="5.92749668460359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654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065116860393"/>
          <c:y val="0.1035466642251114"/>
          <c:w val="0.85834732196936925"/>
          <c:h val="0.69225172434840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'[1]GRAPH8 BIO NUMERIQUE'!$D$13</c:f>
              <c:strCache>
                <c:ptCount val="1"/>
                <c:pt idx="0">
                  <c:v>Exploitations BIO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'[1]GRAPH8 BIO NUMERIQUE'!$C$21:$C$24</c:f>
              <c:strCache>
                <c:ptCount val="4"/>
                <c:pt idx="0">
                  <c:v>Viticulture</c:v>
                </c:pt>
                <c:pt idx="1">
                  <c:v>Cultures fruitières</c:v>
                </c:pt>
                <c:pt idx="2">
                  <c:v>Ensemble des spécialisations</c:v>
                </c:pt>
                <c:pt idx="3">
                  <c:v>Ensemble France métrop.</c:v>
                </c:pt>
              </c:strCache>
            </c:strRef>
          </c:cat>
          <c:val>
            <c:numRef>
              <c:f>'[1]GRAPH8 BIO NUMERIQUE'!$D$21:$D$24</c:f>
              <c:numCache>
                <c:formatCode>General</c:formatCode>
                <c:ptCount val="4"/>
                <c:pt idx="0">
                  <c:v>40.825690376569042</c:v>
                </c:pt>
                <c:pt idx="1">
                  <c:v>34.316106442577031</c:v>
                </c:pt>
                <c:pt idx="2">
                  <c:v>31.792751363990646</c:v>
                </c:pt>
                <c:pt idx="3">
                  <c:v>41.564335322727949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5-4683-A678-1E270099E121}"/>
            </c:ext>
          </c:extLst>
        </c:ser>
        <c:ser>
          <c:idx val="1"/>
          <c:order val="1"/>
          <c:tx>
            <c:strRef>
              <c:f>'[1]GRAPH8 BIO NUMERIQUE'!$E$13</c:f>
              <c:strCache>
                <c:ptCount val="1"/>
                <c:pt idx="0">
                  <c:v>Ensemble des exploitations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'[1]GRAPH8 BIO NUMERIQUE'!$C$21:$C$24</c:f>
              <c:strCache>
                <c:ptCount val="4"/>
                <c:pt idx="0">
                  <c:v>Viticulture</c:v>
                </c:pt>
                <c:pt idx="1">
                  <c:v>Cultures fruitières</c:v>
                </c:pt>
                <c:pt idx="2">
                  <c:v>Ensemble des spécialisations</c:v>
                </c:pt>
                <c:pt idx="3">
                  <c:v>Ensemble France métrop.</c:v>
                </c:pt>
              </c:strCache>
            </c:strRef>
          </c:cat>
          <c:val>
            <c:numRef>
              <c:f>'[1]GRAPH8 BIO NUMERIQUE'!$E$21:$E$24</c:f>
              <c:numCache>
                <c:formatCode>General</c:formatCode>
                <c:ptCount val="4"/>
                <c:pt idx="0">
                  <c:v>22.950564925495332</c:v>
                </c:pt>
                <c:pt idx="1">
                  <c:v>24.285383806519452</c:v>
                </c:pt>
                <c:pt idx="2">
                  <c:v>23.114914709791758</c:v>
                </c:pt>
                <c:pt idx="3">
                  <c:v>41.157685252412264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5-4683-A678-1E270099E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5431664"/>
        <c:axId val="1215429168"/>
      </c:barChart>
      <c:catAx>
        <c:axId val="121543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429168"/>
        <c:crosses val="autoZero"/>
        <c:auto val="1"/>
        <c:lblAlgn val="ctr"/>
        <c:lblOffset val="100"/>
        <c:noMultiLvlLbl val="0"/>
      </c:catAx>
      <c:valAx>
        <c:axId val="121542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5.6166056166056168E-2"/>
              <c:y val="9.352682658853687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43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7436570428696"/>
          <c:y val="0.14682888597258678"/>
          <c:w val="0.83887007874015751"/>
          <c:h val="0.623152522601341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'[1]GRAPH8 BIO NUMERIQUE'!$D$27</c:f>
              <c:strCache>
                <c:ptCount val="1"/>
                <c:pt idx="0">
                  <c:v>Exploitations BIO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cat>
            <c:strRef>
              <c:f>'[1]GRAPH8 BIO NUMERIQUE'!$C$35:$C$38</c:f>
              <c:strCache>
                <c:ptCount val="4"/>
                <c:pt idx="0">
                  <c:v>Viticulture</c:v>
                </c:pt>
                <c:pt idx="1">
                  <c:v>Cultures fruitières</c:v>
                </c:pt>
                <c:pt idx="2">
                  <c:v>Ensemble des spécialisations</c:v>
                </c:pt>
                <c:pt idx="3">
                  <c:v>Ensemble France métrop.</c:v>
                </c:pt>
              </c:strCache>
            </c:strRef>
          </c:cat>
          <c:val>
            <c:numRef>
              <c:f>'[1]GRAPH8 BIO NUMERIQUE'!$D$35:$D$38</c:f>
              <c:numCache>
                <c:formatCode>General</c:formatCode>
                <c:ptCount val="4"/>
                <c:pt idx="0">
                  <c:v>22.986778242677826</c:v>
                </c:pt>
                <c:pt idx="1">
                  <c:v>20.081512605042018</c:v>
                </c:pt>
                <c:pt idx="2">
                  <c:v>13.759625876851128</c:v>
                </c:pt>
                <c:pt idx="3">
                  <c:v>10.491927022492193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E-4EC6-9DF6-FF11A6C0A616}"/>
            </c:ext>
          </c:extLst>
        </c:ser>
        <c:ser>
          <c:idx val="1"/>
          <c:order val="1"/>
          <c:tx>
            <c:strRef>
              <c:f>'[1]GRAPH8 BIO NUMERIQUE'!$E$27</c:f>
              <c:strCache>
                <c:ptCount val="1"/>
                <c:pt idx="0">
                  <c:v>Ensemble des exploitations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'[1]GRAPH8 BIO NUMERIQUE'!$C$35:$C$38</c:f>
              <c:strCache>
                <c:ptCount val="4"/>
                <c:pt idx="0">
                  <c:v>Viticulture</c:v>
                </c:pt>
                <c:pt idx="1">
                  <c:v>Cultures fruitières</c:v>
                </c:pt>
                <c:pt idx="2">
                  <c:v>Ensemble des spécialisations</c:v>
                </c:pt>
                <c:pt idx="3">
                  <c:v>Ensemble France métrop.</c:v>
                </c:pt>
              </c:strCache>
            </c:strRef>
          </c:cat>
          <c:val>
            <c:numRef>
              <c:f>'[1]GRAPH8 BIO NUMERIQUE'!$E$35:$E$38</c:f>
              <c:numCache>
                <c:formatCode>General</c:formatCode>
                <c:ptCount val="4"/>
                <c:pt idx="0">
                  <c:v>11.375061404945145</c:v>
                </c:pt>
                <c:pt idx="1">
                  <c:v>13.817525411847178</c:v>
                </c:pt>
                <c:pt idx="2">
                  <c:v>9.6344594594594586</c:v>
                </c:pt>
                <c:pt idx="3">
                  <c:v>11.120193750817771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E-4EC6-9DF6-FF11A6C0A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5431664"/>
        <c:axId val="1215429168"/>
      </c:barChart>
      <c:catAx>
        <c:axId val="121543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429168"/>
        <c:crosses val="autoZero"/>
        <c:auto val="1"/>
        <c:lblAlgn val="ctr"/>
        <c:lblOffset val="100"/>
        <c:noMultiLvlLbl val="0"/>
      </c:catAx>
      <c:valAx>
        <c:axId val="121542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2.50601487314085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43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100</xdr:row>
      <xdr:rowOff>0</xdr:rowOff>
    </xdr:from>
    <xdr:to>
      <xdr:col>17</xdr:col>
      <xdr:colOff>571502</xdr:colOff>
      <xdr:row>128</xdr:row>
      <xdr:rowOff>81642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761999</xdr:colOff>
      <xdr:row>2</xdr:row>
      <xdr:rowOff>0</xdr:rowOff>
    </xdr:from>
    <xdr:to>
      <xdr:col>19</xdr:col>
      <xdr:colOff>9524</xdr:colOff>
      <xdr:row>18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21</xdr:row>
      <xdr:rowOff>190499</xdr:rowOff>
    </xdr:from>
    <xdr:to>
      <xdr:col>19</xdr:col>
      <xdr:colOff>0</xdr:colOff>
      <xdr:row>38</xdr:row>
      <xdr:rowOff>22411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17</xdr:col>
      <xdr:colOff>9525</xdr:colOff>
      <xdr:row>16</xdr:row>
      <xdr:rowOff>151170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381000"/>
          <a:ext cx="6105525" cy="3389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</xdr:row>
      <xdr:rowOff>0</xdr:rowOff>
    </xdr:from>
    <xdr:to>
      <xdr:col>16</xdr:col>
      <xdr:colOff>9525</xdr:colOff>
      <xdr:row>15</xdr:row>
      <xdr:rowOff>181586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4325" y="381000"/>
          <a:ext cx="4572000" cy="265808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15</xdr:col>
      <xdr:colOff>742950</xdr:colOff>
      <xdr:row>31</xdr:row>
      <xdr:rowOff>181586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3429000"/>
          <a:ext cx="4552950" cy="26580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-%20V0%20Tous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GRAPHIE"/>
      <sheetName val="OTEXDA"/>
      <sheetName val="OTEXDD"/>
      <sheetName val="DIMECO"/>
      <sheetName val="ETP"/>
      <sheetName val="ETPOTEX"/>
      <sheetName val="CUMULSIQO_2020"/>
      <sheetName val="RES2010"/>
      <sheetName val="TABLEAU 1"/>
      <sheetName val="TABLEAU 2 cumulSIQO"/>
      <sheetName val="TABLEAU Encadré ecart RA-AgBio"/>
      <sheetName val="GRAPH SIQO-BIO-Effectifs"/>
      <sheetName val="GRAPH1 EVOL_SIQO_10_20"/>
      <sheetName val="TAB EVOL SIQO-BIO 10-20 -OTEX"/>
      <sheetName val="GRAPH SIQO_OTEX"/>
      <sheetName val="GRAPH2 PART_SIQO_DIMECO"/>
      <sheetName val="GRAPH2 SIQO_TAILLE_HA"/>
      <sheetName val="GRAPH2-Part BIO"/>
      <sheetName val="GRAPH2-Part SIQO EFFET_OTEX"/>
      <sheetName val="Part SIQO_OTEX"/>
      <sheetName val="GRAPH3 ETPparExploit_SIQO_OTEX"/>
      <sheetName val="GRAPH ETP Total_SIQO"/>
      <sheetName val="GRAPH4 COMMERC_OTEX"/>
      <sheetName val="GRAPH5 AGE"/>
      <sheetName val="GRAPH6 BIO avec Autre SIQO"/>
      <sheetName val="GRAPH7 BIO avec autre démarche"/>
      <sheetName val="GRAPH8 BIO&amp;SIQO circuits courts"/>
      <sheetName val="GRAPH8 BIO&amp;SIQO Circ courts 2"/>
      <sheetName val="GRAPH8 BIO&amp;SIQO DIVERSIF"/>
      <sheetName val="GRAPH8 BIO NUMERIQUE"/>
      <sheetName val="GRAPH8 BIO Irrigation"/>
      <sheetName val="GRAPH9 Autonomie Fourr"/>
      <sheetName val="CARTE BIO 2020 COMMUNE-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D13" t="str">
            <v>Exploitations BIO</v>
          </cell>
          <cell r="E13" t="str">
            <v>Ensemble des exploitations</v>
          </cell>
        </row>
        <row r="21">
          <cell r="C21" t="str">
            <v>Viticulture</v>
          </cell>
          <cell r="D21">
            <v>40.825690376569042</v>
          </cell>
          <cell r="E21">
            <v>22.950564925495332</v>
          </cell>
        </row>
        <row r="22">
          <cell r="C22" t="str">
            <v>Cultures fruitières</v>
          </cell>
          <cell r="D22">
            <v>34.316106442577031</v>
          </cell>
          <cell r="E22">
            <v>24.285383806519452</v>
          </cell>
        </row>
        <row r="23">
          <cell r="C23" t="str">
            <v>Ensemble des spécialisations</v>
          </cell>
          <cell r="D23">
            <v>31.792751363990646</v>
          </cell>
          <cell r="E23">
            <v>23.114914709791758</v>
          </cell>
        </row>
        <row r="24">
          <cell r="C24" t="str">
            <v>Ensemble France métrop.</v>
          </cell>
          <cell r="D24">
            <v>41.564335322727949</v>
          </cell>
          <cell r="E24">
            <v>41.157685252412264</v>
          </cell>
        </row>
        <row r="27">
          <cell r="D27" t="str">
            <v>Exploitations BIO</v>
          </cell>
          <cell r="E27" t="str">
            <v>Ensemble des exploitations</v>
          </cell>
        </row>
        <row r="35">
          <cell r="C35" t="str">
            <v>Viticulture</v>
          </cell>
          <cell r="D35">
            <v>22.986778242677826</v>
          </cell>
          <cell r="E35">
            <v>11.375061404945145</v>
          </cell>
        </row>
        <row r="36">
          <cell r="C36" t="str">
            <v>Cultures fruitières</v>
          </cell>
          <cell r="D36">
            <v>20.081512605042018</v>
          </cell>
          <cell r="E36">
            <v>13.817525411847178</v>
          </cell>
        </row>
        <row r="37">
          <cell r="C37" t="str">
            <v>Ensemble des spécialisations</v>
          </cell>
          <cell r="D37">
            <v>13.759625876851128</v>
          </cell>
          <cell r="E37">
            <v>9.6344594594594586</v>
          </cell>
        </row>
        <row r="38">
          <cell r="C38" t="str">
            <v>Ensemble France métrop.</v>
          </cell>
          <cell r="D38">
            <v>10.491927022492193</v>
          </cell>
          <cell r="E38">
            <v>11.120193750817771</v>
          </cell>
        </row>
      </sheetData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.7109375" style="24" customWidth="1"/>
    <col min="2" max="2" width="26.28515625" customWidth="1"/>
    <col min="3" max="6" width="15.7109375" customWidth="1"/>
    <col min="8" max="8" width="17" customWidth="1"/>
  </cols>
  <sheetData>
    <row r="1" spans="2:11" x14ac:dyDescent="0.25">
      <c r="B1" s="12" t="s">
        <v>141</v>
      </c>
      <c r="K1" s="1"/>
    </row>
    <row r="3" spans="2:11" s="24" customFormat="1" ht="29.25" customHeight="1" x14ac:dyDescent="0.25">
      <c r="B3" s="236"/>
      <c r="C3" s="248" t="s">
        <v>99</v>
      </c>
      <c r="D3" s="249"/>
      <c r="E3" s="248" t="s">
        <v>98</v>
      </c>
      <c r="F3" s="249"/>
    </row>
    <row r="4" spans="2:11" s="24" customFormat="1" x14ac:dyDescent="0.25">
      <c r="B4" s="237"/>
      <c r="C4" s="238">
        <v>2010</v>
      </c>
      <c r="D4" s="239">
        <v>2020</v>
      </c>
      <c r="E4" s="234">
        <v>2010</v>
      </c>
      <c r="F4" s="235">
        <v>2020</v>
      </c>
    </row>
    <row r="5" spans="2:11" s="24" customFormat="1" x14ac:dyDescent="0.25">
      <c r="B5" s="117" t="s">
        <v>6</v>
      </c>
      <c r="C5" s="121">
        <v>9294</v>
      </c>
      <c r="D5" s="121">
        <v>10033</v>
      </c>
      <c r="E5" s="123">
        <f>C5/C$10</f>
        <v>0.42048590689046733</v>
      </c>
      <c r="F5" s="118">
        <f>D5/D$10</f>
        <v>0.55566016836508636</v>
      </c>
    </row>
    <row r="6" spans="2:11" s="24" customFormat="1" x14ac:dyDescent="0.25">
      <c r="B6" s="117" t="s">
        <v>97</v>
      </c>
      <c r="C6" s="121">
        <v>7228</v>
      </c>
      <c r="D6" s="121">
        <v>6690</v>
      </c>
      <c r="E6" s="123">
        <f t="shared" ref="E6:E10" si="0">C6/C$10</f>
        <v>0.3270144324299869</v>
      </c>
      <c r="F6" s="118">
        <f t="shared" ref="F6:F10" si="1">D6/D$10</f>
        <v>0.37051395657953035</v>
      </c>
    </row>
    <row r="7" spans="2:11" s="24" customFormat="1" x14ac:dyDescent="0.25">
      <c r="B7" s="117" t="s">
        <v>8</v>
      </c>
      <c r="C7" s="121">
        <v>1572</v>
      </c>
      <c r="D7" s="121">
        <v>3849</v>
      </c>
      <c r="E7" s="123">
        <f t="shared" si="0"/>
        <v>7.1121567208071307E-2</v>
      </c>
      <c r="F7" s="118">
        <f t="shared" si="1"/>
        <v>0.21317013735046522</v>
      </c>
    </row>
    <row r="8" spans="2:11" s="24" customFormat="1" x14ac:dyDescent="0.25">
      <c r="B8" s="117" t="s">
        <v>4</v>
      </c>
      <c r="C8" s="121">
        <v>3394</v>
      </c>
      <c r="D8" s="121">
        <v>4249</v>
      </c>
      <c r="E8" s="123">
        <f t="shared" si="0"/>
        <v>0.15355381622404199</v>
      </c>
      <c r="F8" s="118">
        <f t="shared" si="1"/>
        <v>0.23532343819229065</v>
      </c>
    </row>
    <row r="9" spans="2:11" s="24" customFormat="1" ht="18.75" customHeight="1" x14ac:dyDescent="0.25">
      <c r="B9" s="117" t="s">
        <v>59</v>
      </c>
      <c r="C9" s="121">
        <v>315</v>
      </c>
      <c r="D9" s="121">
        <v>419</v>
      </c>
      <c r="E9" s="123">
        <f t="shared" si="0"/>
        <v>1.425145907795322E-2</v>
      </c>
      <c r="F9" s="118">
        <f t="shared" si="1"/>
        <v>2.320558263181214E-2</v>
      </c>
    </row>
    <row r="10" spans="2:11" s="24" customFormat="1" ht="17.25" customHeight="1" x14ac:dyDescent="0.25">
      <c r="B10" s="119" t="s">
        <v>45</v>
      </c>
      <c r="C10" s="122">
        <v>22103</v>
      </c>
      <c r="D10" s="122">
        <v>18056</v>
      </c>
      <c r="E10" s="124">
        <f t="shared" si="0"/>
        <v>1</v>
      </c>
      <c r="F10" s="120">
        <f t="shared" si="1"/>
        <v>1</v>
      </c>
    </row>
    <row r="11" spans="2:11" s="24" customFormat="1" ht="45.75" customHeight="1" x14ac:dyDescent="0.25">
      <c r="B11" s="250" t="s">
        <v>143</v>
      </c>
      <c r="C11" s="250"/>
      <c r="D11" s="250"/>
    </row>
    <row r="12" spans="2:11" x14ac:dyDescent="0.25">
      <c r="B12" s="137" t="s">
        <v>144</v>
      </c>
      <c r="D12" s="2"/>
    </row>
    <row r="13" spans="2:11" x14ac:dyDescent="0.25">
      <c r="B13" s="137" t="s">
        <v>145</v>
      </c>
    </row>
  </sheetData>
  <mergeCells count="3">
    <mergeCell ref="C3:D3"/>
    <mergeCell ref="E3:F3"/>
    <mergeCell ref="B11:D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25.85546875" customWidth="1"/>
    <col min="3" max="3" width="18.28515625" customWidth="1"/>
    <col min="4" max="4" width="11.85546875" bestFit="1" customWidth="1"/>
    <col min="5" max="5" width="15" customWidth="1"/>
    <col min="6" max="6" width="12.85546875" customWidth="1"/>
  </cols>
  <sheetData>
    <row r="1" spans="2:7" x14ac:dyDescent="0.25">
      <c r="B1" s="12" t="s">
        <v>103</v>
      </c>
    </row>
    <row r="3" spans="2:7" ht="51" customHeight="1" thickBot="1" x14ac:dyDescent="0.3">
      <c r="B3" s="53" t="s">
        <v>76</v>
      </c>
      <c r="C3" s="53" t="s">
        <v>74</v>
      </c>
      <c r="D3" s="53" t="s">
        <v>82</v>
      </c>
      <c r="E3" s="53" t="s">
        <v>81</v>
      </c>
      <c r="F3" s="53" t="s">
        <v>84</v>
      </c>
      <c r="G3" s="53" t="s">
        <v>94</v>
      </c>
    </row>
    <row r="4" spans="2:7" ht="4.5" customHeight="1" x14ac:dyDescent="0.25">
      <c r="B4" s="54"/>
      <c r="C4" s="54"/>
      <c r="D4" s="54"/>
      <c r="E4" s="54"/>
      <c r="F4" s="54"/>
    </row>
    <row r="5" spans="2:7" x14ac:dyDescent="0.25">
      <c r="B5" s="67" t="s">
        <v>77</v>
      </c>
      <c r="C5" s="68">
        <v>114</v>
      </c>
      <c r="D5" s="69">
        <v>276.15555555555557</v>
      </c>
      <c r="E5" s="70">
        <f t="shared" ref="E5:E13" si="0">D5/D$13</f>
        <v>7.2905359843420383E-3</v>
      </c>
      <c r="F5" s="71">
        <f>D5/C5</f>
        <v>2.4224171539961015</v>
      </c>
      <c r="G5" s="71">
        <v>2.2467617712047292</v>
      </c>
    </row>
    <row r="6" spans="2:7" x14ac:dyDescent="0.25">
      <c r="B6" s="49" t="s">
        <v>78</v>
      </c>
      <c r="C6" s="50">
        <v>622</v>
      </c>
      <c r="D6" s="51">
        <v>880.30484126984129</v>
      </c>
      <c r="E6" s="52">
        <f t="shared" si="0"/>
        <v>2.3240141265878554E-2</v>
      </c>
      <c r="F6" s="66">
        <f t="shared" ref="F6:F13" si="1">D6/C6</f>
        <v>1.4152810952891339</v>
      </c>
      <c r="G6" s="66">
        <v>5.9327169124286554</v>
      </c>
    </row>
    <row r="7" spans="2:7" x14ac:dyDescent="0.25">
      <c r="B7" s="67" t="s">
        <v>79</v>
      </c>
      <c r="C7" s="68">
        <v>2833</v>
      </c>
      <c r="D7" s="69">
        <v>3558.1273809523809</v>
      </c>
      <c r="E7" s="70">
        <f t="shared" si="0"/>
        <v>9.3934940600850655E-2</v>
      </c>
      <c r="F7" s="71">
        <f t="shared" si="1"/>
        <v>1.255957423562436</v>
      </c>
      <c r="G7" s="71">
        <v>7.921301373248868</v>
      </c>
    </row>
    <row r="8" spans="2:7" x14ac:dyDescent="0.25">
      <c r="B8" s="49" t="s">
        <v>80</v>
      </c>
      <c r="C8" s="50">
        <v>2104</v>
      </c>
      <c r="D8" s="51">
        <v>5673.7068253968255</v>
      </c>
      <c r="E8" s="52">
        <f t="shared" si="0"/>
        <v>0.14978646253177086</v>
      </c>
      <c r="F8" s="66">
        <f t="shared" si="1"/>
        <v>2.6966287192950693</v>
      </c>
      <c r="G8" s="66">
        <v>6.0294760603370117</v>
      </c>
    </row>
    <row r="9" spans="2:7" x14ac:dyDescent="0.25">
      <c r="B9" s="67" t="s">
        <v>72</v>
      </c>
      <c r="C9" s="68">
        <v>1745</v>
      </c>
      <c r="D9" s="69">
        <v>5589.2112698412702</v>
      </c>
      <c r="E9" s="70">
        <f t="shared" si="0"/>
        <v>0.14755577089474955</v>
      </c>
      <c r="F9" s="71">
        <f t="shared" si="1"/>
        <v>3.2029864010551692</v>
      </c>
      <c r="G9" s="71">
        <v>7.2418208608400736</v>
      </c>
    </row>
    <row r="10" spans="2:7" x14ac:dyDescent="0.25">
      <c r="B10" s="49" t="s">
        <v>73</v>
      </c>
      <c r="C10" s="50">
        <v>2595</v>
      </c>
      <c r="D10" s="51">
        <v>6382.9187301587299</v>
      </c>
      <c r="E10" s="52">
        <f t="shared" si="0"/>
        <v>0.16850973210999318</v>
      </c>
      <c r="F10" s="66">
        <f t="shared" si="1"/>
        <v>2.4596989326237879</v>
      </c>
      <c r="G10" s="66">
        <v>7.4898214695758121</v>
      </c>
    </row>
    <row r="11" spans="2:7" x14ac:dyDescent="0.25">
      <c r="B11" s="72" t="s">
        <v>83</v>
      </c>
      <c r="C11" s="73">
        <f>SUM(C5:C10)</f>
        <v>10013</v>
      </c>
      <c r="D11" s="73">
        <f>SUM(D5:D10)</f>
        <v>22360.424603174604</v>
      </c>
      <c r="E11" s="74">
        <f t="shared" si="0"/>
        <v>0.59031758338758489</v>
      </c>
      <c r="F11" s="75">
        <f t="shared" si="1"/>
        <v>2.2331393791245984</v>
      </c>
      <c r="G11" s="75">
        <v>6.8058265178986499</v>
      </c>
    </row>
    <row r="12" spans="2:7" x14ac:dyDescent="0.25">
      <c r="B12" s="49" t="s">
        <v>75</v>
      </c>
      <c r="C12" s="50">
        <v>8043</v>
      </c>
      <c r="D12" s="51">
        <v>15518.210952380952</v>
      </c>
      <c r="E12" s="52">
        <f t="shared" si="0"/>
        <v>0.40968241661241511</v>
      </c>
      <c r="F12" s="66">
        <f t="shared" si="1"/>
        <v>1.9294058128037985</v>
      </c>
      <c r="G12" s="66">
        <v>5.1743845081543807</v>
      </c>
    </row>
    <row r="13" spans="2:7" x14ac:dyDescent="0.25">
      <c r="B13" s="76" t="s">
        <v>10</v>
      </c>
      <c r="C13" s="77">
        <v>18056</v>
      </c>
      <c r="D13" s="78">
        <v>37878.635555555556</v>
      </c>
      <c r="E13" s="79">
        <f t="shared" si="0"/>
        <v>1</v>
      </c>
      <c r="F13" s="80">
        <f t="shared" si="1"/>
        <v>2.097842022350219</v>
      </c>
      <c r="G13" s="80">
        <v>6.0273497419055078</v>
      </c>
    </row>
    <row r="15" spans="2:7" x14ac:dyDescent="0.25">
      <c r="B15" s="137" t="s">
        <v>137</v>
      </c>
    </row>
    <row r="16" spans="2:7" x14ac:dyDescent="0.25">
      <c r="B16" s="137" t="s">
        <v>135</v>
      </c>
    </row>
    <row r="23" spans="1:1" x14ac:dyDescent="0.25">
      <c r="A23" s="2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78" customWidth="1"/>
    <col min="3" max="3" width="29.85546875" customWidth="1"/>
    <col min="4" max="4" width="28.7109375" customWidth="1"/>
    <col min="5" max="5" width="31.42578125" customWidth="1"/>
    <col min="6" max="6" width="13" customWidth="1"/>
  </cols>
  <sheetData>
    <row r="1" spans="2:5" x14ac:dyDescent="0.25">
      <c r="B1" s="12" t="s">
        <v>104</v>
      </c>
    </row>
    <row r="3" spans="2:5" x14ac:dyDescent="0.25">
      <c r="B3" s="165"/>
      <c r="C3" s="166" t="s">
        <v>21</v>
      </c>
      <c r="D3" s="167" t="s">
        <v>22</v>
      </c>
    </row>
    <row r="4" spans="2:5" x14ac:dyDescent="0.25">
      <c r="B4" s="25" t="s">
        <v>53</v>
      </c>
      <c r="C4" s="168">
        <v>2.13</v>
      </c>
      <c r="D4" s="169">
        <v>1.42</v>
      </c>
      <c r="E4" s="4"/>
    </row>
    <row r="5" spans="2:5" x14ac:dyDescent="0.25">
      <c r="B5" s="209" t="s">
        <v>10</v>
      </c>
      <c r="C5" s="210">
        <v>2.15</v>
      </c>
      <c r="D5" s="211">
        <v>1.93</v>
      </c>
      <c r="E5" s="4"/>
    </row>
    <row r="6" spans="2:5" x14ac:dyDescent="0.25">
      <c r="B6" s="6" t="s">
        <v>16</v>
      </c>
      <c r="C6" s="15">
        <v>3.69</v>
      </c>
      <c r="D6" s="110">
        <v>3.12</v>
      </c>
      <c r="E6" s="4"/>
    </row>
    <row r="7" spans="2:5" x14ac:dyDescent="0.25">
      <c r="B7" s="160" t="s">
        <v>17</v>
      </c>
      <c r="C7" s="212">
        <v>2.95</v>
      </c>
      <c r="D7" s="213">
        <v>2.2400000000000002</v>
      </c>
      <c r="E7" s="4"/>
    </row>
    <row r="8" spans="2:5" x14ac:dyDescent="0.25">
      <c r="B8" s="6" t="s">
        <v>18</v>
      </c>
      <c r="C8" s="15">
        <v>2.35</v>
      </c>
      <c r="D8" s="110">
        <v>1.43</v>
      </c>
      <c r="E8" s="4"/>
    </row>
    <row r="9" spans="2:5" x14ac:dyDescent="0.25">
      <c r="B9" s="214" t="s">
        <v>12</v>
      </c>
      <c r="C9" s="215">
        <v>2.14</v>
      </c>
      <c r="D9" s="216">
        <v>1.53</v>
      </c>
      <c r="E9" s="4"/>
    </row>
    <row r="10" spans="2:5" x14ac:dyDescent="0.25">
      <c r="B10" s="6" t="s">
        <v>14</v>
      </c>
      <c r="C10" s="15">
        <v>2.1</v>
      </c>
      <c r="D10" s="110">
        <v>1.46</v>
      </c>
      <c r="E10" s="4"/>
    </row>
    <row r="11" spans="2:5" x14ac:dyDescent="0.25">
      <c r="B11" s="6" t="s">
        <v>13</v>
      </c>
      <c r="C11" s="15">
        <v>2.0499999999999998</v>
      </c>
      <c r="D11" s="110">
        <v>1.45</v>
      </c>
      <c r="E11" s="4"/>
    </row>
    <row r="12" spans="2:5" x14ac:dyDescent="0.25">
      <c r="B12" s="214" t="s">
        <v>2</v>
      </c>
      <c r="C12" s="215">
        <v>1.96</v>
      </c>
      <c r="D12" s="216">
        <v>0.77</v>
      </c>
      <c r="E12" s="4"/>
    </row>
    <row r="13" spans="2:5" x14ac:dyDescent="0.25">
      <c r="B13" s="9" t="s">
        <v>15</v>
      </c>
      <c r="C13" s="111">
        <v>1.7</v>
      </c>
      <c r="D13" s="112">
        <v>1.1200000000000001</v>
      </c>
      <c r="E13" s="4"/>
    </row>
    <row r="15" spans="2:5" x14ac:dyDescent="0.25">
      <c r="B15" s="137" t="s">
        <v>137</v>
      </c>
    </row>
    <row r="16" spans="2:5" x14ac:dyDescent="0.25">
      <c r="B16" s="137" t="s">
        <v>135</v>
      </c>
    </row>
    <row r="33" spans="2:10" x14ac:dyDescent="0.25">
      <c r="B33" s="12" t="s">
        <v>85</v>
      </c>
    </row>
    <row r="34" spans="2:10" x14ac:dyDescent="0.25">
      <c r="B34" s="139"/>
      <c r="C34" s="242" t="s">
        <v>21</v>
      </c>
      <c r="D34" s="140"/>
      <c r="E34" s="140"/>
      <c r="F34" s="140"/>
      <c r="G34" s="146" t="s">
        <v>22</v>
      </c>
      <c r="H34" s="140"/>
      <c r="I34" s="140"/>
      <c r="J34" s="232"/>
    </row>
    <row r="35" spans="2:10" ht="68.25" customHeight="1" x14ac:dyDescent="0.25">
      <c r="B35" s="243" t="s">
        <v>19</v>
      </c>
      <c r="C35" s="233" t="s">
        <v>70</v>
      </c>
      <c r="D35" s="145" t="s">
        <v>71</v>
      </c>
      <c r="E35" s="145" t="s">
        <v>86</v>
      </c>
      <c r="F35" s="244" t="s">
        <v>87</v>
      </c>
      <c r="G35" s="145" t="s">
        <v>70</v>
      </c>
      <c r="H35" s="145" t="s">
        <v>71</v>
      </c>
      <c r="I35" s="145" t="s">
        <v>86</v>
      </c>
      <c r="J35" s="245" t="s">
        <v>87</v>
      </c>
    </row>
    <row r="36" spans="2:10" x14ac:dyDescent="0.25">
      <c r="B36" s="21" t="s">
        <v>15</v>
      </c>
      <c r="C36" s="21">
        <v>608</v>
      </c>
      <c r="D36" s="56">
        <v>1031.5560317460317</v>
      </c>
      <c r="E36" s="28">
        <v>1.298850408646351</v>
      </c>
      <c r="F36" s="57">
        <v>2.0961034745189063E-2</v>
      </c>
      <c r="G36" s="28">
        <v>1347</v>
      </c>
      <c r="H36" s="56">
        <v>1507.0933333333332</v>
      </c>
      <c r="I36" s="28">
        <v>1.5130476120496801</v>
      </c>
      <c r="J36" s="58">
        <v>2.4300376839439655E-2</v>
      </c>
    </row>
    <row r="37" spans="2:10" x14ac:dyDescent="0.25">
      <c r="B37" s="21" t="s">
        <v>50</v>
      </c>
      <c r="C37" s="21">
        <v>613</v>
      </c>
      <c r="D37" s="56">
        <v>2265.0105555555556</v>
      </c>
      <c r="E37" s="28">
        <v>1.5464891322567802</v>
      </c>
      <c r="F37" s="57">
        <v>0.32129267648397591</v>
      </c>
      <c r="G37" s="28">
        <v>2043</v>
      </c>
      <c r="H37" s="56">
        <v>6380.9629365079363</v>
      </c>
      <c r="I37" s="28">
        <v>1.5861759932636192</v>
      </c>
      <c r="J37" s="58">
        <v>0.57266219344157854</v>
      </c>
    </row>
    <row r="38" spans="2:10" x14ac:dyDescent="0.25">
      <c r="B38" s="21" t="s">
        <v>2</v>
      </c>
      <c r="C38" s="21">
        <v>5777</v>
      </c>
      <c r="D38" s="56">
        <v>11304.452301587302</v>
      </c>
      <c r="E38" s="28">
        <v>1.1497046711010499</v>
      </c>
      <c r="F38" s="57">
        <v>0.11019658054885237</v>
      </c>
      <c r="G38" s="28">
        <v>330</v>
      </c>
      <c r="H38" s="56">
        <v>255.18293650793652</v>
      </c>
      <c r="I38" s="28">
        <v>2.5398527402796311</v>
      </c>
      <c r="J38" s="58">
        <v>0.17779190024868599</v>
      </c>
    </row>
    <row r="39" spans="2:10" x14ac:dyDescent="0.25">
      <c r="B39" s="21" t="s">
        <v>47</v>
      </c>
      <c r="C39" s="21">
        <v>1440</v>
      </c>
      <c r="D39" s="56">
        <v>4243.9900793650795</v>
      </c>
      <c r="E39" s="28">
        <v>1.0468390839366872</v>
      </c>
      <c r="F39" s="57">
        <v>0.12027657099211056</v>
      </c>
      <c r="G39" s="28">
        <v>1413</v>
      </c>
      <c r="H39" s="56">
        <v>3166.6728571428571</v>
      </c>
      <c r="I39" s="28">
        <v>1.1305608049331308</v>
      </c>
      <c r="J39" s="58">
        <v>0.17298750051993697</v>
      </c>
    </row>
    <row r="40" spans="2:10" x14ac:dyDescent="0.25">
      <c r="B40" s="21" t="s">
        <v>14</v>
      </c>
      <c r="C40" s="21">
        <v>547</v>
      </c>
      <c r="D40" s="56">
        <v>1147.0069841269842</v>
      </c>
      <c r="E40" s="28">
        <v>2.6723369166601643</v>
      </c>
      <c r="F40" s="57">
        <v>2.3456761723718009E-2</v>
      </c>
      <c r="G40" s="28">
        <v>1483</v>
      </c>
      <c r="H40" s="56">
        <v>2170.1207142857143</v>
      </c>
      <c r="I40" s="28">
        <v>2.986389554706689</v>
      </c>
      <c r="J40" s="58">
        <v>2.6780802578052033E-2</v>
      </c>
    </row>
    <row r="41" spans="2:10" x14ac:dyDescent="0.25">
      <c r="B41" s="21" t="s">
        <v>12</v>
      </c>
      <c r="C41" s="21">
        <v>188</v>
      </c>
      <c r="D41" s="56">
        <v>401.77285714285716</v>
      </c>
      <c r="E41" s="28">
        <v>2.8120100070425535</v>
      </c>
      <c r="F41" s="57">
        <v>2.1690234596590915E-2</v>
      </c>
      <c r="G41" s="28">
        <v>395</v>
      </c>
      <c r="H41" s="56">
        <v>602.70587301587307</v>
      </c>
      <c r="I41" s="28">
        <v>2.7445292526901546</v>
      </c>
      <c r="J41" s="58">
        <v>2.183844876041734E-2</v>
      </c>
    </row>
    <row r="42" spans="2:10" x14ac:dyDescent="0.25">
      <c r="B42" s="21" t="s">
        <v>51</v>
      </c>
      <c r="C42" s="21">
        <v>57</v>
      </c>
      <c r="D42" s="56">
        <v>116.88587301587302</v>
      </c>
      <c r="E42" s="28">
        <v>1.5439101008550868</v>
      </c>
      <c r="F42" s="57">
        <v>2.1459781732943245E-2</v>
      </c>
      <c r="G42" s="28">
        <v>115</v>
      </c>
      <c r="H42" s="56">
        <v>166.35833333333332</v>
      </c>
      <c r="I42" s="28">
        <v>1.7398264499384544</v>
      </c>
      <c r="J42" s="58">
        <v>1.9092760382576717E-2</v>
      </c>
    </row>
    <row r="43" spans="2:10" x14ac:dyDescent="0.25">
      <c r="B43" s="21" t="s">
        <v>52</v>
      </c>
      <c r="C43" s="21">
        <v>795</v>
      </c>
      <c r="D43" s="56">
        <v>1871.6800793650793</v>
      </c>
      <c r="E43" s="28">
        <v>1.3964760241383987</v>
      </c>
      <c r="F43" s="57">
        <v>5.5506180992499141E-2</v>
      </c>
      <c r="G43" s="28">
        <v>842</v>
      </c>
      <c r="H43" s="56">
        <v>1205.5370634920635</v>
      </c>
      <c r="I43" s="28">
        <v>1.557308929939641</v>
      </c>
      <c r="J43" s="58">
        <v>5.7247134454310469E-2</v>
      </c>
    </row>
    <row r="44" spans="2:10" x14ac:dyDescent="0.25">
      <c r="B44" s="22" t="s">
        <v>10</v>
      </c>
      <c r="C44" s="22">
        <v>10033</v>
      </c>
      <c r="D44" s="59">
        <v>22392.413095238095</v>
      </c>
      <c r="E44" s="23">
        <v>1.2348648470519235</v>
      </c>
      <c r="F44" s="60">
        <v>6.7971726126830487E-2</v>
      </c>
      <c r="G44" s="23">
        <v>8023</v>
      </c>
      <c r="H44" s="59">
        <v>15486.22246031746</v>
      </c>
      <c r="I44" s="23">
        <v>1.5905528459660923</v>
      </c>
      <c r="J44" s="61">
        <v>5.1790689228381849E-2</v>
      </c>
    </row>
    <row r="47" spans="2:10" x14ac:dyDescent="0.25">
      <c r="B47" s="139"/>
      <c r="C47" s="242" t="s">
        <v>21</v>
      </c>
      <c r="D47" s="246" t="s">
        <v>22</v>
      </c>
    </row>
    <row r="48" spans="2:10" x14ac:dyDescent="0.25">
      <c r="B48" s="243" t="s">
        <v>19</v>
      </c>
      <c r="C48" s="247" t="s">
        <v>161</v>
      </c>
      <c r="D48" s="245" t="s">
        <v>161</v>
      </c>
    </row>
    <row r="49" spans="2:5" x14ac:dyDescent="0.25">
      <c r="B49" s="21" t="s">
        <v>15</v>
      </c>
      <c r="C49" s="240">
        <v>2.0961034745189063E-2</v>
      </c>
      <c r="D49" s="58">
        <v>2.4300376839439655E-2</v>
      </c>
      <c r="E49" s="55"/>
    </row>
    <row r="50" spans="2:5" x14ac:dyDescent="0.25">
      <c r="B50" s="21" t="s">
        <v>50</v>
      </c>
      <c r="C50" s="240">
        <v>0.32129267648397591</v>
      </c>
      <c r="D50" s="58">
        <v>0.57266219344157854</v>
      </c>
      <c r="E50" s="55"/>
    </row>
    <row r="51" spans="2:5" x14ac:dyDescent="0.25">
      <c r="B51" s="21" t="s">
        <v>2</v>
      </c>
      <c r="C51" s="240">
        <v>0.11019658054885237</v>
      </c>
      <c r="D51" s="58">
        <v>0.17779190024868599</v>
      </c>
      <c r="E51" s="55"/>
    </row>
    <row r="52" spans="2:5" x14ac:dyDescent="0.25">
      <c r="B52" s="21" t="s">
        <v>47</v>
      </c>
      <c r="C52" s="240">
        <v>0.12027657099211056</v>
      </c>
      <c r="D52" s="58">
        <v>0.17298750051993697</v>
      </c>
      <c r="E52" s="55"/>
    </row>
    <row r="53" spans="2:5" x14ac:dyDescent="0.25">
      <c r="B53" s="21" t="s">
        <v>14</v>
      </c>
      <c r="C53" s="240">
        <v>2.3456761723718009E-2</v>
      </c>
      <c r="D53" s="58">
        <v>2.6780802578052033E-2</v>
      </c>
      <c r="E53" s="55"/>
    </row>
    <row r="54" spans="2:5" x14ac:dyDescent="0.25">
      <c r="B54" s="21" t="s">
        <v>12</v>
      </c>
      <c r="C54" s="240">
        <v>2.1690234596590915E-2</v>
      </c>
      <c r="D54" s="58">
        <v>2.183844876041734E-2</v>
      </c>
      <c r="E54" s="55"/>
    </row>
    <row r="55" spans="2:5" x14ac:dyDescent="0.25">
      <c r="B55" s="21" t="s">
        <v>51</v>
      </c>
      <c r="C55" s="240">
        <v>2.1459781732943245E-2</v>
      </c>
      <c r="D55" s="58">
        <v>1.9092760382576717E-2</v>
      </c>
      <c r="E55" s="55"/>
    </row>
    <row r="56" spans="2:5" x14ac:dyDescent="0.25">
      <c r="B56" s="21" t="s">
        <v>52</v>
      </c>
      <c r="C56" s="240">
        <v>5.5506180992499141E-2</v>
      </c>
      <c r="D56" s="58">
        <v>5.7247134454310469E-2</v>
      </c>
      <c r="E56" s="55"/>
    </row>
    <row r="57" spans="2:5" x14ac:dyDescent="0.25">
      <c r="B57" s="22" t="s">
        <v>10</v>
      </c>
      <c r="C57" s="241">
        <v>6.7971726126830487E-2</v>
      </c>
      <c r="D57" s="61">
        <v>5.1790689228381849E-2</v>
      </c>
      <c r="E57" s="55"/>
    </row>
  </sheetData>
  <sortState ref="B88:D95">
    <sortCondition descending="1" ref="C88:C95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64.7109375" customWidth="1"/>
    <col min="3" max="3" width="23.140625" customWidth="1"/>
    <col min="4" max="4" width="15.140625" customWidth="1"/>
    <col min="5" max="5" width="21.5703125" customWidth="1"/>
    <col min="6" max="6" width="18.140625" customWidth="1"/>
    <col min="7" max="7" width="22.28515625" customWidth="1"/>
    <col min="11" max="11" width="20.42578125" customWidth="1"/>
  </cols>
  <sheetData>
    <row r="1" spans="2:15" x14ac:dyDescent="0.25">
      <c r="B1" s="12" t="s">
        <v>105</v>
      </c>
      <c r="C1" s="12"/>
    </row>
    <row r="2" spans="2:15" s="24" customFormat="1" x14ac:dyDescent="0.25">
      <c r="B2" s="134"/>
      <c r="C2" s="134"/>
      <c r="D2" s="130"/>
    </row>
    <row r="3" spans="2:15" ht="29.25" customHeight="1" x14ac:dyDescent="0.25">
      <c r="B3" s="171" t="s">
        <v>106</v>
      </c>
      <c r="C3" s="172" t="s">
        <v>154</v>
      </c>
      <c r="D3" s="172" t="s">
        <v>43</v>
      </c>
      <c r="E3" s="172" t="s">
        <v>155</v>
      </c>
      <c r="F3" s="172" t="s">
        <v>44</v>
      </c>
      <c r="K3" s="17"/>
      <c r="L3" s="17"/>
      <c r="M3" s="17"/>
      <c r="N3" s="17"/>
      <c r="O3" s="17"/>
    </row>
    <row r="4" spans="2:15" x14ac:dyDescent="0.25">
      <c r="B4" s="5" t="s">
        <v>29</v>
      </c>
      <c r="C4" s="18">
        <v>0.56299999999999994</v>
      </c>
      <c r="D4" s="18">
        <v>0.438</v>
      </c>
      <c r="E4" s="18">
        <v>0.315</v>
      </c>
      <c r="F4" s="18">
        <v>0.14099999999999999</v>
      </c>
    </row>
    <row r="5" spans="2:15" x14ac:dyDescent="0.25">
      <c r="B5" s="156" t="s">
        <v>30</v>
      </c>
      <c r="C5" s="157">
        <v>0.42399999999999999</v>
      </c>
      <c r="D5" s="157">
        <v>0.22</v>
      </c>
      <c r="E5" s="157">
        <v>0.29399999999999998</v>
      </c>
      <c r="F5" s="157">
        <v>0.13100000000000001</v>
      </c>
    </row>
    <row r="6" spans="2:15" x14ac:dyDescent="0.25">
      <c r="B6" s="5" t="s">
        <v>31</v>
      </c>
      <c r="C6" s="18">
        <v>0.38200000000000001</v>
      </c>
      <c r="D6" s="18">
        <v>0.23899999999999999</v>
      </c>
      <c r="E6" s="18">
        <v>0.29299999999999998</v>
      </c>
      <c r="F6" s="18">
        <v>0.161</v>
      </c>
    </row>
    <row r="7" spans="2:15" x14ac:dyDescent="0.25">
      <c r="B7" s="156" t="s">
        <v>32</v>
      </c>
      <c r="C7" s="157">
        <v>0.375</v>
      </c>
      <c r="D7" s="157">
        <v>0.30099999999999999</v>
      </c>
      <c r="E7" s="157">
        <v>0.27800000000000002</v>
      </c>
      <c r="F7" s="157">
        <v>0.20200000000000001</v>
      </c>
    </row>
    <row r="8" spans="2:15" x14ac:dyDescent="0.25">
      <c r="B8" s="5" t="s">
        <v>33</v>
      </c>
      <c r="C8" s="18">
        <v>0.41199999999999998</v>
      </c>
      <c r="D8" s="18">
        <v>0.29899999999999999</v>
      </c>
      <c r="E8" s="18">
        <v>0.29299999999999998</v>
      </c>
      <c r="F8" s="18">
        <v>0.191</v>
      </c>
    </row>
    <row r="9" spans="2:15" x14ac:dyDescent="0.25">
      <c r="B9" s="156" t="s">
        <v>34</v>
      </c>
      <c r="C9" s="157">
        <v>0.42399999999999999</v>
      </c>
      <c r="D9" s="157">
        <v>0.313</v>
      </c>
      <c r="E9" s="157">
        <v>0.30599999999999999</v>
      </c>
      <c r="F9" s="157">
        <v>0.158</v>
      </c>
    </row>
    <row r="10" spans="2:15" x14ac:dyDescent="0.25">
      <c r="B10" s="5" t="s">
        <v>35</v>
      </c>
      <c r="C10" s="18">
        <v>0.46400000000000002</v>
      </c>
      <c r="D10" s="18">
        <v>0.25600000000000001</v>
      </c>
      <c r="E10" s="18">
        <v>0.30399999999999999</v>
      </c>
      <c r="F10" s="18">
        <v>0.13200000000000001</v>
      </c>
    </row>
    <row r="11" spans="2:15" x14ac:dyDescent="0.25">
      <c r="B11" s="156" t="s">
        <v>36</v>
      </c>
      <c r="C11" s="157">
        <v>0.43099999999999999</v>
      </c>
      <c r="D11" s="157">
        <v>0.221</v>
      </c>
      <c r="E11" s="157">
        <v>0.28199999999999997</v>
      </c>
      <c r="F11" s="157">
        <v>0.11600000000000001</v>
      </c>
    </row>
    <row r="12" spans="2:15" x14ac:dyDescent="0.25">
      <c r="B12" s="5" t="s">
        <v>37</v>
      </c>
      <c r="C12" s="18">
        <v>0.40699999999999997</v>
      </c>
      <c r="D12" s="18">
        <v>0.191</v>
      </c>
      <c r="E12" s="18">
        <v>0.25600000000000001</v>
      </c>
      <c r="F12" s="18">
        <v>0.10100000000000001</v>
      </c>
    </row>
    <row r="13" spans="2:15" x14ac:dyDescent="0.25">
      <c r="B13" s="156" t="s">
        <v>38</v>
      </c>
      <c r="C13" s="157">
        <v>0.45400000000000001</v>
      </c>
      <c r="D13" s="157">
        <v>0.16300000000000001</v>
      </c>
      <c r="E13" s="157">
        <v>0.246</v>
      </c>
      <c r="F13" s="157">
        <v>8.8999999999999996E-2</v>
      </c>
    </row>
    <row r="14" spans="2:15" x14ac:dyDescent="0.25">
      <c r="B14" s="5" t="s">
        <v>39</v>
      </c>
      <c r="C14" s="18">
        <v>0.442</v>
      </c>
      <c r="D14" s="18">
        <v>0.123</v>
      </c>
      <c r="E14" s="18">
        <v>0.223</v>
      </c>
      <c r="F14" s="18">
        <v>5.6000000000000001E-2</v>
      </c>
    </row>
    <row r="15" spans="2:15" x14ac:dyDescent="0.25">
      <c r="B15" s="156" t="s">
        <v>40</v>
      </c>
      <c r="C15" s="157">
        <v>0.5</v>
      </c>
      <c r="D15" s="157">
        <v>9.0999999999999998E-2</v>
      </c>
      <c r="E15" s="157">
        <v>0.214</v>
      </c>
      <c r="F15" s="157">
        <v>0.04</v>
      </c>
    </row>
    <row r="16" spans="2:15" x14ac:dyDescent="0.25">
      <c r="B16" s="5" t="s">
        <v>41</v>
      </c>
      <c r="C16" s="18">
        <v>0.52900000000000003</v>
      </c>
      <c r="D16" s="18">
        <v>8.8999999999999996E-2</v>
      </c>
      <c r="E16" s="18">
        <v>0.217</v>
      </c>
      <c r="F16" s="18">
        <v>3.9E-2</v>
      </c>
    </row>
    <row r="17" spans="2:6" x14ac:dyDescent="0.25">
      <c r="B17" s="156" t="s">
        <v>42</v>
      </c>
      <c r="C17" s="157">
        <v>0.57499999999999996</v>
      </c>
      <c r="D17" s="157">
        <v>4.9000000000000002E-2</v>
      </c>
      <c r="E17" s="157">
        <v>0.21299999999999999</v>
      </c>
      <c r="F17" s="157">
        <v>0.02</v>
      </c>
    </row>
    <row r="19" spans="2:6" x14ac:dyDescent="0.25">
      <c r="B19" s="137" t="s">
        <v>134</v>
      </c>
    </row>
    <row r="20" spans="2:6" x14ac:dyDescent="0.25">
      <c r="B20" s="137" t="s">
        <v>135</v>
      </c>
      <c r="C20" s="170"/>
      <c r="D20" s="170"/>
      <c r="E20" s="170"/>
      <c r="F20" s="170"/>
    </row>
    <row r="21" spans="2:6" x14ac:dyDescent="0.25">
      <c r="C21" s="170"/>
      <c r="D21" s="170"/>
      <c r="E21" s="170"/>
      <c r="F21" s="170"/>
    </row>
    <row r="22" spans="2:6" x14ac:dyDescent="0.25">
      <c r="C22" s="170"/>
      <c r="D22" s="170"/>
      <c r="E22" s="170"/>
      <c r="F22" s="170"/>
    </row>
    <row r="23" spans="2:6" x14ac:dyDescent="0.25">
      <c r="C23" s="170"/>
      <c r="D23" s="170"/>
      <c r="E23" s="170"/>
      <c r="F23" s="170"/>
    </row>
    <row r="24" spans="2:6" x14ac:dyDescent="0.25">
      <c r="C24" s="170"/>
      <c r="D24" s="170"/>
      <c r="E24" s="170"/>
      <c r="F24" s="170"/>
    </row>
    <row r="25" spans="2:6" x14ac:dyDescent="0.25">
      <c r="C25" s="170"/>
      <c r="D25" s="170"/>
      <c r="E25" s="170"/>
      <c r="F25" s="170"/>
    </row>
    <row r="26" spans="2:6" x14ac:dyDescent="0.25">
      <c r="C26" s="170"/>
      <c r="D26" s="170"/>
      <c r="E26" s="170"/>
      <c r="F26" s="170"/>
    </row>
    <row r="27" spans="2:6" x14ac:dyDescent="0.25">
      <c r="C27" s="170"/>
      <c r="D27" s="170"/>
      <c r="E27" s="170"/>
      <c r="F27" s="170"/>
    </row>
    <row r="28" spans="2:6" x14ac:dyDescent="0.25">
      <c r="C28" s="170"/>
      <c r="D28" s="170"/>
      <c r="E28" s="170"/>
      <c r="F28" s="170"/>
    </row>
    <row r="29" spans="2:6" x14ac:dyDescent="0.25">
      <c r="C29" s="170"/>
      <c r="D29" s="170"/>
      <c r="E29" s="170"/>
      <c r="F29" s="170"/>
    </row>
    <row r="30" spans="2:6" x14ac:dyDescent="0.25">
      <c r="C30" s="170"/>
      <c r="D30" s="170"/>
      <c r="E30" s="170"/>
      <c r="F30" s="170"/>
    </row>
    <row r="31" spans="2:6" x14ac:dyDescent="0.25">
      <c r="C31" s="170"/>
      <c r="D31" s="170"/>
      <c r="E31" s="170"/>
      <c r="F31" s="170"/>
    </row>
    <row r="32" spans="2:6" x14ac:dyDescent="0.25">
      <c r="C32" s="170"/>
      <c r="D32" s="170"/>
      <c r="E32" s="170"/>
      <c r="F32" s="170"/>
    </row>
    <row r="33" spans="3:6" x14ac:dyDescent="0.25">
      <c r="C33" s="170"/>
      <c r="D33" s="170"/>
      <c r="E33" s="170"/>
      <c r="F33" s="170"/>
    </row>
    <row r="34" spans="3:6" x14ac:dyDescent="0.25">
      <c r="C34" s="170"/>
      <c r="D34" s="170"/>
      <c r="E34" s="170"/>
      <c r="F34" s="170"/>
    </row>
    <row r="35" spans="3:6" x14ac:dyDescent="0.25">
      <c r="C35" s="170"/>
      <c r="D35" s="170"/>
      <c r="E35" s="170"/>
      <c r="F35" s="1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style="24" customWidth="1"/>
    <col min="2" max="2" width="11.42578125" style="24"/>
    <col min="3" max="6" width="12.7109375" style="24" customWidth="1"/>
    <col min="7" max="7" width="13.5703125" style="24" customWidth="1"/>
    <col min="8" max="8" width="12.7109375" style="24" customWidth="1"/>
    <col min="9" max="16384" width="11.42578125" style="24"/>
  </cols>
  <sheetData>
    <row r="1" spans="2:8" x14ac:dyDescent="0.25">
      <c r="B1" s="12" t="s">
        <v>107</v>
      </c>
    </row>
    <row r="3" spans="2:8" ht="10.5" customHeight="1" x14ac:dyDescent="0.25">
      <c r="B3" s="5"/>
      <c r="C3" s="255"/>
      <c r="D3" s="255"/>
      <c r="E3" s="255"/>
      <c r="F3" s="255"/>
      <c r="G3" s="255"/>
      <c r="H3" s="255"/>
    </row>
    <row r="4" spans="2:8" ht="13.5" customHeight="1" x14ac:dyDescent="0.25">
      <c r="B4" s="5"/>
      <c r="C4" s="255" t="s">
        <v>95</v>
      </c>
      <c r="D4" s="255"/>
      <c r="E4" s="255"/>
      <c r="F4" s="255"/>
      <c r="G4" s="255"/>
      <c r="H4" s="255"/>
    </row>
    <row r="5" spans="2:8" ht="49.5" customHeight="1" x14ac:dyDescent="0.25">
      <c r="B5" s="37" t="s">
        <v>67</v>
      </c>
      <c r="C5" s="85" t="s">
        <v>59</v>
      </c>
      <c r="D5" s="86" t="s">
        <v>4</v>
      </c>
      <c r="E5" s="86" t="s">
        <v>3</v>
      </c>
      <c r="F5" s="86" t="s">
        <v>8</v>
      </c>
      <c r="G5" s="87" t="s">
        <v>68</v>
      </c>
      <c r="H5" s="88" t="s">
        <v>5</v>
      </c>
    </row>
    <row r="6" spans="2:8" ht="4.5" customHeight="1" x14ac:dyDescent="0.25">
      <c r="B6" s="16"/>
      <c r="C6" s="31"/>
      <c r="D6" s="31"/>
      <c r="E6" s="31"/>
      <c r="F6" s="31"/>
      <c r="G6" s="31"/>
      <c r="H6" s="32"/>
    </row>
    <row r="7" spans="2:8" x14ac:dyDescent="0.25">
      <c r="B7" s="89" t="s">
        <v>59</v>
      </c>
      <c r="C7" s="40">
        <v>0.26968973747016706</v>
      </c>
      <c r="D7" s="41">
        <v>0.41050119331742241</v>
      </c>
      <c r="E7" s="41">
        <v>5.0119331742243436E-2</v>
      </c>
      <c r="F7" s="41">
        <v>4.0572792362768499E-2</v>
      </c>
      <c r="G7" s="42">
        <v>0.22911694510739858</v>
      </c>
      <c r="H7" s="34">
        <v>1</v>
      </c>
    </row>
    <row r="8" spans="2:8" x14ac:dyDescent="0.25">
      <c r="B8" s="90" t="s">
        <v>4</v>
      </c>
      <c r="C8" s="35">
        <v>4.0480112967757116E-2</v>
      </c>
      <c r="D8" s="43">
        <v>0.14497528830313014</v>
      </c>
      <c r="E8" s="44">
        <v>0.55754295128265474</v>
      </c>
      <c r="F8" s="44">
        <v>5.6013179571663921E-2</v>
      </c>
      <c r="G8" s="45">
        <v>0.20098846787479407</v>
      </c>
      <c r="H8" s="35">
        <v>1</v>
      </c>
    </row>
    <row r="9" spans="2:8" x14ac:dyDescent="0.25">
      <c r="B9" s="90" t="s">
        <v>3</v>
      </c>
      <c r="C9" s="35">
        <v>3.1390134529147981E-3</v>
      </c>
      <c r="D9" s="44">
        <v>0.3541106128550075</v>
      </c>
      <c r="E9" s="43">
        <v>0.42212257100149475</v>
      </c>
      <c r="F9" s="44">
        <v>9.9701046337817636E-2</v>
      </c>
      <c r="G9" s="45">
        <v>0.12092675635276533</v>
      </c>
      <c r="H9" s="35">
        <v>1</v>
      </c>
    </row>
    <row r="10" spans="2:8" x14ac:dyDescent="0.25">
      <c r="B10" s="91" t="s">
        <v>8</v>
      </c>
      <c r="C10" s="36">
        <v>4.6765393608729543E-3</v>
      </c>
      <c r="D10" s="46">
        <v>6.2094050402702002E-2</v>
      </c>
      <c r="E10" s="46">
        <v>0.17381137957911147</v>
      </c>
      <c r="F10" s="47">
        <v>0.54611587425305275</v>
      </c>
      <c r="G10" s="48">
        <v>0.21330215640426084</v>
      </c>
      <c r="H10" s="36">
        <v>1</v>
      </c>
    </row>
    <row r="12" spans="2:8" x14ac:dyDescent="0.25">
      <c r="B12" s="229" t="s">
        <v>61</v>
      </c>
    </row>
    <row r="13" spans="2:8" x14ac:dyDescent="0.25">
      <c r="B13" s="137" t="s">
        <v>134</v>
      </c>
    </row>
    <row r="14" spans="2:8" x14ac:dyDescent="0.25">
      <c r="B14" s="137" t="s">
        <v>135</v>
      </c>
    </row>
  </sheetData>
  <mergeCells count="2">
    <mergeCell ref="C3:H3"/>
    <mergeCell ref="C4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27" customWidth="1"/>
    <col min="3" max="3" width="24.7109375" customWidth="1"/>
    <col min="4" max="4" width="55.7109375" customWidth="1"/>
  </cols>
  <sheetData>
    <row r="1" spans="2:6" x14ac:dyDescent="0.25">
      <c r="B1" s="12" t="s">
        <v>163</v>
      </c>
    </row>
    <row r="2" spans="2:6" x14ac:dyDescent="0.25">
      <c r="B2" s="130"/>
      <c r="C2" s="130"/>
    </row>
    <row r="3" spans="2:6" ht="36.75" customHeight="1" x14ac:dyDescent="0.25">
      <c r="B3" s="173"/>
      <c r="C3" s="174" t="s">
        <v>108</v>
      </c>
    </row>
    <row r="4" spans="2:6" x14ac:dyDescent="0.25">
      <c r="B4" s="14" t="s">
        <v>53</v>
      </c>
      <c r="C4" s="175">
        <v>0.38300980029116216</v>
      </c>
    </row>
    <row r="5" spans="2:6" x14ac:dyDescent="0.25">
      <c r="B5" s="217" t="s">
        <v>10</v>
      </c>
      <c r="C5" s="218">
        <v>0.42778191822657191</v>
      </c>
    </row>
    <row r="6" spans="2:6" x14ac:dyDescent="0.25">
      <c r="B6" s="5" t="s">
        <v>2</v>
      </c>
      <c r="C6" s="18">
        <v>0.46326945126207625</v>
      </c>
    </row>
    <row r="7" spans="2:6" x14ac:dyDescent="0.25">
      <c r="B7" s="115" t="s">
        <v>17</v>
      </c>
      <c r="C7" s="157">
        <v>0.37770499429331805</v>
      </c>
    </row>
    <row r="8" spans="2:6" x14ac:dyDescent="0.25">
      <c r="B8" s="5" t="s">
        <v>18</v>
      </c>
      <c r="C8" s="18">
        <v>0.35490316316623227</v>
      </c>
    </row>
    <row r="9" spans="2:6" x14ac:dyDescent="0.25">
      <c r="B9" s="115" t="s">
        <v>14</v>
      </c>
      <c r="C9" s="157">
        <v>0.33205323022035527</v>
      </c>
      <c r="F9" s="12"/>
    </row>
    <row r="10" spans="2:6" x14ac:dyDescent="0.25">
      <c r="B10" s="5" t="s">
        <v>25</v>
      </c>
      <c r="C10" s="18">
        <v>0.32146605126585465</v>
      </c>
    </row>
    <row r="11" spans="2:6" ht="18.75" x14ac:dyDescent="0.25">
      <c r="B11" s="156" t="s">
        <v>24</v>
      </c>
      <c r="C11" s="157">
        <v>0.28821485388930751</v>
      </c>
      <c r="E11" s="30"/>
    </row>
    <row r="12" spans="2:6" x14ac:dyDescent="0.25">
      <c r="B12" s="5" t="s">
        <v>27</v>
      </c>
      <c r="C12" s="18">
        <v>0.28081767333306507</v>
      </c>
    </row>
    <row r="13" spans="2:6" ht="18.75" x14ac:dyDescent="0.25">
      <c r="B13" s="156" t="s">
        <v>26</v>
      </c>
      <c r="C13" s="157">
        <v>0.23081729065784809</v>
      </c>
      <c r="F13" s="113"/>
    </row>
    <row r="15" spans="2:6" x14ac:dyDescent="0.25">
      <c r="B15" s="137" t="s">
        <v>134</v>
      </c>
    </row>
    <row r="16" spans="2:6" x14ac:dyDescent="0.25">
      <c r="B16" s="137" t="s">
        <v>135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style="24" customWidth="1"/>
    <col min="2" max="2" width="50.85546875" customWidth="1"/>
    <col min="3" max="11" width="25.7109375" customWidth="1"/>
  </cols>
  <sheetData>
    <row r="1" spans="2:16384" ht="15.75" x14ac:dyDescent="0.25">
      <c r="B1" s="138" t="s">
        <v>109</v>
      </c>
    </row>
    <row r="2" spans="2:16384" s="24" customFormat="1" x14ac:dyDescent="0.25"/>
    <row r="3" spans="2:16384" s="24" customFormat="1" x14ac:dyDescent="0.25"/>
    <row r="4" spans="2:16384" s="24" customFormat="1" x14ac:dyDescent="0.25">
      <c r="B4" s="12" t="s">
        <v>153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6" spans="2:16384" ht="40.5" customHeight="1" x14ac:dyDescent="0.25">
      <c r="B6" s="176"/>
      <c r="C6" s="182" t="s">
        <v>54</v>
      </c>
      <c r="D6" s="182" t="s">
        <v>55</v>
      </c>
      <c r="E6" s="183" t="s">
        <v>45</v>
      </c>
    </row>
    <row r="7" spans="2:16384" s="24" customFormat="1" x14ac:dyDescent="0.25">
      <c r="B7" s="25" t="s">
        <v>53</v>
      </c>
      <c r="C7" s="177">
        <v>0.53361085742199943</v>
      </c>
      <c r="D7" s="177">
        <v>0.2680801053027454</v>
      </c>
      <c r="E7" s="178">
        <v>0.23096164749768458</v>
      </c>
    </row>
    <row r="8" spans="2:16384" s="24" customFormat="1" x14ac:dyDescent="0.25">
      <c r="B8" s="209" t="s">
        <v>110</v>
      </c>
      <c r="C8" s="219">
        <v>0.65939204988308653</v>
      </c>
      <c r="D8" s="219">
        <v>0.30967091161265919</v>
      </c>
      <c r="E8" s="220">
        <v>0.42373726185201593</v>
      </c>
    </row>
    <row r="9" spans="2:16384" s="24" customFormat="1" x14ac:dyDescent="0.25">
      <c r="B9" s="6" t="s">
        <v>52</v>
      </c>
      <c r="C9" s="179">
        <v>0.79429735234215881</v>
      </c>
      <c r="D9" s="179">
        <v>0.6316964285714286</v>
      </c>
      <c r="E9" s="180">
        <v>0.71960904092852784</v>
      </c>
    </row>
    <row r="10" spans="2:16384" s="24" customFormat="1" x14ac:dyDescent="0.25">
      <c r="B10" s="160" t="s">
        <v>14</v>
      </c>
      <c r="C10" s="221">
        <v>0.74333333333333329</v>
      </c>
      <c r="D10" s="221">
        <v>0.35087719298245612</v>
      </c>
      <c r="E10" s="222">
        <v>0.44926108374384238</v>
      </c>
    </row>
    <row r="11" spans="2:16384" s="24" customFormat="1" x14ac:dyDescent="0.25">
      <c r="B11" s="6" t="s">
        <v>47</v>
      </c>
      <c r="C11" s="179">
        <v>0.6428571428571429</v>
      </c>
      <c r="D11" s="179">
        <v>0.42482341069626639</v>
      </c>
      <c r="E11" s="180">
        <v>0.45986680686996145</v>
      </c>
    </row>
    <row r="12" spans="2:16384" s="24" customFormat="1" x14ac:dyDescent="0.25">
      <c r="B12" s="160" t="s">
        <v>2</v>
      </c>
      <c r="C12" s="221">
        <v>0.596652719665272</v>
      </c>
      <c r="D12" s="221">
        <v>0.25878872258962754</v>
      </c>
      <c r="E12" s="222">
        <v>0.25315212051743902</v>
      </c>
    </row>
    <row r="13" spans="2:16384" s="24" customFormat="1" x14ac:dyDescent="0.25">
      <c r="B13" s="6" t="s">
        <v>50</v>
      </c>
      <c r="C13" s="179">
        <v>0.79809523809523808</v>
      </c>
      <c r="D13" s="179">
        <v>0.56521739130434778</v>
      </c>
      <c r="E13" s="180">
        <v>0.64420180722891562</v>
      </c>
    </row>
    <row r="14" spans="2:16384" s="24" customFormat="1" x14ac:dyDescent="0.25">
      <c r="B14" s="161" t="s">
        <v>15</v>
      </c>
      <c r="C14" s="223">
        <v>0.43478260869565216</v>
      </c>
      <c r="D14" s="223">
        <v>0.23826714801444043</v>
      </c>
      <c r="E14" s="224">
        <v>0.28644501278772377</v>
      </c>
    </row>
    <row r="15" spans="2:16384" s="24" customFormat="1" x14ac:dyDescent="0.25">
      <c r="B15" s="28"/>
      <c r="C15" s="29"/>
      <c r="D15" s="29"/>
      <c r="E15" s="135"/>
    </row>
    <row r="16" spans="2:16384" s="24" customFormat="1" x14ac:dyDescent="0.25">
      <c r="B16" s="137" t="s">
        <v>134</v>
      </c>
      <c r="C16" s="29"/>
      <c r="D16" s="29"/>
      <c r="E16" s="135"/>
    </row>
    <row r="17" spans="2:6" s="24" customFormat="1" x14ac:dyDescent="0.25">
      <c r="B17" s="137" t="s">
        <v>135</v>
      </c>
      <c r="C17" s="29"/>
      <c r="D17" s="29"/>
      <c r="E17" s="135"/>
    </row>
    <row r="18" spans="2:6" s="24" customFormat="1" x14ac:dyDescent="0.25">
      <c r="B18" s="28"/>
      <c r="C18" s="29"/>
      <c r="D18" s="29"/>
      <c r="E18" s="135"/>
    </row>
    <row r="19" spans="2:6" s="24" customFormat="1" x14ac:dyDescent="0.25">
      <c r="B19" s="28"/>
      <c r="C19" s="29"/>
      <c r="D19" s="29"/>
      <c r="E19" s="135"/>
    </row>
    <row r="20" spans="2:6" s="24" customFormat="1" x14ac:dyDescent="0.25">
      <c r="B20" s="26" t="s">
        <v>152</v>
      </c>
    </row>
    <row r="21" spans="2:6" s="24" customFormat="1" x14ac:dyDescent="0.25"/>
    <row r="22" spans="2:6" s="24" customFormat="1" ht="43.5" customHeight="1" x14ac:dyDescent="0.25">
      <c r="B22" s="176"/>
      <c r="C22" s="182" t="s">
        <v>54</v>
      </c>
      <c r="D22" s="182" t="s">
        <v>55</v>
      </c>
      <c r="E22" s="183" t="s">
        <v>45</v>
      </c>
    </row>
    <row r="23" spans="2:6" s="24" customFormat="1" x14ac:dyDescent="0.25">
      <c r="B23" s="25" t="s">
        <v>53</v>
      </c>
      <c r="C23" s="177">
        <v>0.47949366013210715</v>
      </c>
      <c r="D23" s="177">
        <v>0.35801993230537799</v>
      </c>
      <c r="E23" s="178">
        <v>0.27015565230553723</v>
      </c>
    </row>
    <row r="24" spans="2:6" s="24" customFormat="1" x14ac:dyDescent="0.25">
      <c r="B24" s="209" t="s">
        <v>110</v>
      </c>
      <c r="C24" s="219">
        <v>0.53026760197453882</v>
      </c>
      <c r="D24" s="219">
        <v>0.35165805068717693</v>
      </c>
      <c r="E24" s="220">
        <v>0.33949933540097477</v>
      </c>
    </row>
    <row r="25" spans="2:6" s="24" customFormat="1" x14ac:dyDescent="0.25">
      <c r="B25" s="6" t="s">
        <v>52</v>
      </c>
      <c r="C25" s="179">
        <v>0.51731160896130346</v>
      </c>
      <c r="D25" s="179">
        <v>0.3705357142857143</v>
      </c>
      <c r="E25" s="180">
        <v>0.42211362248014661</v>
      </c>
    </row>
    <row r="26" spans="2:6" s="24" customFormat="1" x14ac:dyDescent="0.25">
      <c r="B26" s="160" t="s">
        <v>14</v>
      </c>
      <c r="C26" s="221">
        <v>0.70666666666666667</v>
      </c>
      <c r="D26" s="221">
        <v>0.35789473684210527</v>
      </c>
      <c r="E26" s="222">
        <v>0.43152709359605912</v>
      </c>
    </row>
    <row r="27" spans="2:6" s="24" customFormat="1" x14ac:dyDescent="0.25">
      <c r="B27" s="6" t="s">
        <v>47</v>
      </c>
      <c r="C27" s="179">
        <v>0.5266106442577031</v>
      </c>
      <c r="D27" s="179">
        <v>0.42885973763874874</v>
      </c>
      <c r="E27" s="180">
        <v>0.41710480196284611</v>
      </c>
      <c r="F27" s="27"/>
    </row>
    <row r="28" spans="2:6" s="24" customFormat="1" x14ac:dyDescent="0.25">
      <c r="B28" s="160" t="s">
        <v>2</v>
      </c>
      <c r="C28" s="221">
        <v>0.61087866108786615</v>
      </c>
      <c r="D28" s="221">
        <v>0.33257918552036198</v>
      </c>
      <c r="E28" s="222">
        <v>0.32405436384476832</v>
      </c>
      <c r="F28" s="27"/>
    </row>
    <row r="29" spans="2:6" x14ac:dyDescent="0.25">
      <c r="B29" s="6" t="s">
        <v>50</v>
      </c>
      <c r="C29" s="179">
        <v>0.29142857142857143</v>
      </c>
      <c r="D29" s="179">
        <v>0.32173913043478258</v>
      </c>
      <c r="E29" s="180">
        <v>0.16227409638554216</v>
      </c>
    </row>
    <row r="30" spans="2:6" x14ac:dyDescent="0.25">
      <c r="B30" s="161" t="s">
        <v>15</v>
      </c>
      <c r="C30" s="223">
        <v>0.48550724637681159</v>
      </c>
      <c r="D30" s="223">
        <v>0.36101083032490977</v>
      </c>
      <c r="E30" s="224">
        <v>0.32122762148337597</v>
      </c>
    </row>
    <row r="31" spans="2:6" x14ac:dyDescent="0.25">
      <c r="B31" s="26"/>
      <c r="C31" s="24"/>
      <c r="D31" s="24"/>
      <c r="E31" s="24"/>
    </row>
    <row r="32" spans="2:6" s="24" customFormat="1" x14ac:dyDescent="0.25">
      <c r="B32" s="137" t="s">
        <v>134</v>
      </c>
    </row>
    <row r="33" spans="2:5" s="24" customFormat="1" x14ac:dyDescent="0.25">
      <c r="B33" s="137" t="s">
        <v>135</v>
      </c>
    </row>
    <row r="34" spans="2:5" s="24" customFormat="1" x14ac:dyDescent="0.25">
      <c r="B34" s="26"/>
    </row>
    <row r="35" spans="2:5" s="24" customFormat="1" x14ac:dyDescent="0.25">
      <c r="B35" s="26"/>
    </row>
    <row r="36" spans="2:5" x14ac:dyDescent="0.25">
      <c r="B36" s="26" t="s">
        <v>151</v>
      </c>
      <c r="C36" s="24"/>
      <c r="D36" s="24"/>
      <c r="E36" s="24"/>
    </row>
    <row r="37" spans="2:5" x14ac:dyDescent="0.25">
      <c r="B37" s="24"/>
      <c r="C37" s="24"/>
      <c r="D37" s="24"/>
      <c r="E37" s="24"/>
    </row>
    <row r="38" spans="2:5" ht="34.5" customHeight="1" x14ac:dyDescent="0.25">
      <c r="B38" s="176"/>
      <c r="C38" s="182" t="s">
        <v>54</v>
      </c>
      <c r="D38" s="182" t="s">
        <v>55</v>
      </c>
      <c r="E38" s="183" t="s">
        <v>45</v>
      </c>
    </row>
    <row r="39" spans="2:5" x14ac:dyDescent="0.25">
      <c r="B39" s="25" t="s">
        <v>53</v>
      </c>
      <c r="C39" s="177">
        <v>0.2105643225792749</v>
      </c>
      <c r="D39" s="177">
        <v>0.161931177134261</v>
      </c>
      <c r="E39" s="178">
        <v>0.16010354585547196</v>
      </c>
    </row>
    <row r="40" spans="2:5" x14ac:dyDescent="0.25">
      <c r="B40" s="209" t="s">
        <v>110</v>
      </c>
      <c r="C40" s="219">
        <v>0.21382177188880228</v>
      </c>
      <c r="D40" s="219">
        <v>0.16050939351910226</v>
      </c>
      <c r="E40" s="220">
        <v>0.15673460345591494</v>
      </c>
    </row>
    <row r="41" spans="2:5" x14ac:dyDescent="0.25">
      <c r="B41" s="6" t="s">
        <v>52</v>
      </c>
      <c r="C41" s="179">
        <v>0.22810590631364563</v>
      </c>
      <c r="D41" s="179">
        <v>0.14732142857142858</v>
      </c>
      <c r="E41" s="180">
        <v>0.1795968234575443</v>
      </c>
    </row>
    <row r="42" spans="2:5" x14ac:dyDescent="0.25">
      <c r="B42" s="160" t="s">
        <v>14</v>
      </c>
      <c r="C42" s="221">
        <v>0.25666666666666665</v>
      </c>
      <c r="D42" s="221">
        <v>0.18245614035087721</v>
      </c>
      <c r="E42" s="222">
        <v>0.20738916256157636</v>
      </c>
    </row>
    <row r="43" spans="2:5" x14ac:dyDescent="0.25">
      <c r="B43" s="6" t="s">
        <v>47</v>
      </c>
      <c r="C43" s="179">
        <v>0.19327731092436976</v>
      </c>
      <c r="D43" s="179">
        <v>0.15640766902119072</v>
      </c>
      <c r="E43" s="180">
        <v>0.13564668769716087</v>
      </c>
    </row>
    <row r="44" spans="2:5" x14ac:dyDescent="0.25">
      <c r="B44" s="160" t="s">
        <v>2</v>
      </c>
      <c r="C44" s="221">
        <v>0.23012552301255229</v>
      </c>
      <c r="D44" s="221">
        <v>0.15193177862861121</v>
      </c>
      <c r="E44" s="222">
        <v>0.14900933355166202</v>
      </c>
    </row>
    <row r="45" spans="2:5" x14ac:dyDescent="0.25">
      <c r="B45" s="6" t="s">
        <v>50</v>
      </c>
      <c r="C45" s="179">
        <v>0.1180952380952381</v>
      </c>
      <c r="D45" s="179">
        <v>0.16521739130434782</v>
      </c>
      <c r="E45" s="180">
        <v>9.9774096385542174E-2</v>
      </c>
    </row>
    <row r="46" spans="2:5" x14ac:dyDescent="0.25">
      <c r="B46" s="161" t="s">
        <v>15</v>
      </c>
      <c r="C46" s="223">
        <v>0.25845410628019322</v>
      </c>
      <c r="D46" s="223">
        <v>0.26714801444043323</v>
      </c>
      <c r="E46" s="224">
        <v>0.19948849104859334</v>
      </c>
    </row>
    <row r="48" spans="2:5" s="24" customFormat="1" x14ac:dyDescent="0.25">
      <c r="B48" s="137" t="s">
        <v>134</v>
      </c>
    </row>
    <row r="49" spans="2:8" x14ac:dyDescent="0.25">
      <c r="B49" s="137" t="s">
        <v>135</v>
      </c>
    </row>
    <row r="50" spans="2:8" s="24" customFormat="1" x14ac:dyDescent="0.25"/>
    <row r="51" spans="2:8" s="24" customFormat="1" x14ac:dyDescent="0.25"/>
    <row r="52" spans="2:8" x14ac:dyDescent="0.25">
      <c r="B52" s="26" t="s">
        <v>125</v>
      </c>
    </row>
    <row r="54" spans="2:8" x14ac:dyDescent="0.25">
      <c r="B54" s="256" t="s">
        <v>111</v>
      </c>
      <c r="C54" s="257" t="s">
        <v>8</v>
      </c>
      <c r="D54" s="258"/>
      <c r="E54" s="257" t="s">
        <v>112</v>
      </c>
      <c r="F54" s="258"/>
      <c r="G54" s="259" t="s">
        <v>75</v>
      </c>
      <c r="H54" s="259"/>
    </row>
    <row r="55" spans="2:8" x14ac:dyDescent="0.25">
      <c r="B55" s="256"/>
      <c r="C55" s="188" t="s">
        <v>113</v>
      </c>
      <c r="D55" s="189" t="s">
        <v>28</v>
      </c>
      <c r="E55" s="188" t="s">
        <v>113</v>
      </c>
      <c r="F55" s="189" t="s">
        <v>28</v>
      </c>
      <c r="G55" s="190" t="s">
        <v>113</v>
      </c>
      <c r="H55" s="190" t="s">
        <v>28</v>
      </c>
    </row>
    <row r="56" spans="2:8" x14ac:dyDescent="0.25">
      <c r="B56" s="186"/>
      <c r="C56" s="184"/>
      <c r="D56" s="185"/>
      <c r="E56" s="184"/>
      <c r="F56" s="185"/>
      <c r="G56" s="187"/>
      <c r="H56" s="187"/>
    </row>
    <row r="57" spans="2:8" ht="27.95" customHeight="1" x14ac:dyDescent="0.25">
      <c r="B57" s="17" t="s">
        <v>114</v>
      </c>
      <c r="C57" s="3">
        <v>1608</v>
      </c>
      <c r="D57" s="13">
        <v>0.21080230728893551</v>
      </c>
      <c r="E57" s="3">
        <v>942</v>
      </c>
      <c r="F57" s="13">
        <v>0.25632653061224492</v>
      </c>
      <c r="G57" s="3">
        <v>1977</v>
      </c>
      <c r="H57" s="13">
        <v>0.28967032967032968</v>
      </c>
    </row>
    <row r="58" spans="2:8" ht="27.95" customHeight="1" x14ac:dyDescent="0.25">
      <c r="B58" s="17" t="s">
        <v>115</v>
      </c>
      <c r="C58" s="3">
        <v>1052</v>
      </c>
      <c r="D58" s="13">
        <v>0.13791295228106976</v>
      </c>
      <c r="E58" s="3">
        <v>490</v>
      </c>
      <c r="F58" s="13">
        <v>0.13333333333333333</v>
      </c>
      <c r="G58" s="3">
        <v>504</v>
      </c>
      <c r="H58" s="13">
        <v>7.3846153846153853E-2</v>
      </c>
    </row>
    <row r="59" spans="2:8" ht="27.95" customHeight="1" x14ac:dyDescent="0.25">
      <c r="B59" s="17" t="s">
        <v>116</v>
      </c>
      <c r="C59" s="3">
        <v>825</v>
      </c>
      <c r="D59" s="13">
        <v>0.10815416885159937</v>
      </c>
      <c r="E59" s="3">
        <v>468</v>
      </c>
      <c r="F59" s="13">
        <v>0.1273469387755102</v>
      </c>
      <c r="G59" s="3">
        <v>1370</v>
      </c>
      <c r="H59" s="13">
        <v>0.20073260073260074</v>
      </c>
    </row>
    <row r="60" spans="2:8" ht="27.95" customHeight="1" x14ac:dyDescent="0.25">
      <c r="B60" s="17" t="s">
        <v>117</v>
      </c>
      <c r="C60" s="3">
        <v>720</v>
      </c>
      <c r="D60" s="13">
        <v>9.4389092815941267E-2</v>
      </c>
      <c r="E60" s="3">
        <v>218</v>
      </c>
      <c r="F60" s="13">
        <v>5.9319727891156464E-2</v>
      </c>
      <c r="G60" s="3">
        <v>485</v>
      </c>
      <c r="H60" s="13">
        <v>7.106227106227106E-2</v>
      </c>
    </row>
    <row r="61" spans="2:8" ht="27.95" customHeight="1" x14ac:dyDescent="0.25">
      <c r="B61" s="17" t="s">
        <v>118</v>
      </c>
      <c r="C61" s="3">
        <v>603</v>
      </c>
      <c r="D61" s="13">
        <v>7.9050865233350809E-2</v>
      </c>
      <c r="E61" s="3">
        <v>283</v>
      </c>
      <c r="F61" s="13">
        <v>7.7006802721088438E-2</v>
      </c>
      <c r="G61" s="3">
        <v>150</v>
      </c>
      <c r="H61" s="13">
        <v>2.197802197802198E-2</v>
      </c>
    </row>
    <row r="62" spans="2:8" ht="27.95" customHeight="1" x14ac:dyDescent="0.25">
      <c r="B62" s="17" t="s">
        <v>119</v>
      </c>
      <c r="C62" s="3">
        <v>556</v>
      </c>
      <c r="D62" s="13">
        <v>7.2889355007865753E-2</v>
      </c>
      <c r="E62" s="3">
        <v>295</v>
      </c>
      <c r="F62" s="13">
        <v>8.0272108843537415E-2</v>
      </c>
      <c r="G62" s="3">
        <v>72</v>
      </c>
      <c r="H62" s="13">
        <v>1.0549450549450549E-2</v>
      </c>
    </row>
    <row r="63" spans="2:8" ht="27.95" customHeight="1" x14ac:dyDescent="0.25">
      <c r="B63" s="17" t="s">
        <v>120</v>
      </c>
      <c r="C63" s="3">
        <v>471</v>
      </c>
      <c r="D63" s="13">
        <v>6.1746198217094914E-2</v>
      </c>
      <c r="E63" s="3">
        <v>313</v>
      </c>
      <c r="F63" s="13">
        <v>8.5170068027210888E-2</v>
      </c>
      <c r="G63" s="3">
        <v>224</v>
      </c>
      <c r="H63" s="13">
        <v>3.282051282051282E-2</v>
      </c>
    </row>
    <row r="64" spans="2:8" ht="27.95" customHeight="1" x14ac:dyDescent="0.25">
      <c r="B64" s="17" t="s">
        <v>121</v>
      </c>
      <c r="C64" s="3">
        <v>421</v>
      </c>
      <c r="D64" s="13">
        <v>5.5191400104876769E-2</v>
      </c>
      <c r="E64" s="3">
        <v>227</v>
      </c>
      <c r="F64" s="13">
        <v>6.17687074829932E-2</v>
      </c>
      <c r="G64" s="3">
        <v>135</v>
      </c>
      <c r="H64" s="13">
        <v>1.9780219780219779E-2</v>
      </c>
    </row>
    <row r="65" spans="2:8" ht="27.95" customHeight="1" x14ac:dyDescent="0.25">
      <c r="B65" s="17" t="s">
        <v>122</v>
      </c>
      <c r="C65" s="3">
        <v>373</v>
      </c>
      <c r="D65" s="13">
        <v>4.8898793917147354E-2</v>
      </c>
      <c r="E65" s="3">
        <v>18</v>
      </c>
      <c r="F65" s="13">
        <v>4.8979591836734691E-3</v>
      </c>
      <c r="G65" s="3">
        <v>227</v>
      </c>
      <c r="H65" s="13">
        <v>3.3260073260073263E-2</v>
      </c>
    </row>
    <row r="66" spans="2:8" ht="27.95" customHeight="1" x14ac:dyDescent="0.25">
      <c r="B66" s="17" t="s">
        <v>123</v>
      </c>
      <c r="C66" s="3">
        <v>332</v>
      </c>
      <c r="D66" s="13">
        <v>4.3523859465128475E-2</v>
      </c>
      <c r="E66" s="3">
        <v>206</v>
      </c>
      <c r="F66" s="13">
        <v>5.605442176870748E-2</v>
      </c>
      <c r="G66" s="3">
        <v>348</v>
      </c>
      <c r="H66" s="13">
        <v>5.0989010989010992E-2</v>
      </c>
    </row>
    <row r="67" spans="2:8" ht="27.95" customHeight="1" x14ac:dyDescent="0.25">
      <c r="B67" s="17" t="s">
        <v>124</v>
      </c>
      <c r="C67" s="3">
        <v>667</v>
      </c>
      <c r="D67" s="13">
        <v>8.7441006816990033E-2</v>
      </c>
      <c r="E67" s="3">
        <v>215</v>
      </c>
      <c r="F67" s="13">
        <v>5.8503401360544216E-2</v>
      </c>
      <c r="G67" s="3">
        <v>1333</v>
      </c>
      <c r="H67" s="13">
        <v>0.19531135531135532</v>
      </c>
    </row>
    <row r="68" spans="2:8" ht="27.95" customHeight="1" x14ac:dyDescent="0.25">
      <c r="B68" s="136" t="s">
        <v>10</v>
      </c>
      <c r="C68" s="3">
        <v>7628</v>
      </c>
      <c r="D68" s="13">
        <v>1</v>
      </c>
      <c r="E68" s="3">
        <v>3675</v>
      </c>
      <c r="F68" s="13">
        <v>1</v>
      </c>
      <c r="G68" s="3">
        <v>6825</v>
      </c>
      <c r="H68" s="13">
        <v>1</v>
      </c>
    </row>
    <row r="69" spans="2:8" x14ac:dyDescent="0.25">
      <c r="B69" s="17"/>
    </row>
    <row r="70" spans="2:8" x14ac:dyDescent="0.25">
      <c r="B70" s="137" t="s">
        <v>134</v>
      </c>
    </row>
    <row r="71" spans="2:8" x14ac:dyDescent="0.25">
      <c r="B71" s="137" t="s">
        <v>135</v>
      </c>
    </row>
  </sheetData>
  <mergeCells count="4">
    <mergeCell ref="B54:B55"/>
    <mergeCell ref="C54:D54"/>
    <mergeCell ref="E54:F54"/>
    <mergeCell ref="G54:H5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24.140625" customWidth="1"/>
    <col min="3" max="3" width="13.5703125" customWidth="1"/>
    <col min="4" max="4" width="13.140625" customWidth="1"/>
  </cols>
  <sheetData>
    <row r="1" spans="2:12" x14ac:dyDescent="0.25">
      <c r="B1" s="12" t="s">
        <v>126</v>
      </c>
    </row>
    <row r="2" spans="2:12" s="24" customFormat="1" x14ac:dyDescent="0.25">
      <c r="B2" s="12"/>
    </row>
    <row r="3" spans="2:12" ht="60" x14ac:dyDescent="0.25">
      <c r="B3" s="191"/>
      <c r="C3" s="192" t="s">
        <v>54</v>
      </c>
      <c r="D3" s="193" t="s">
        <v>45</v>
      </c>
    </row>
    <row r="4" spans="2:12" x14ac:dyDescent="0.25">
      <c r="B4" s="6" t="s">
        <v>2</v>
      </c>
      <c r="C4" s="179">
        <v>0.4082569037656904</v>
      </c>
      <c r="D4" s="194">
        <v>0.22950564925495331</v>
      </c>
    </row>
    <row r="5" spans="2:12" x14ac:dyDescent="0.25">
      <c r="B5" s="6" t="s">
        <v>47</v>
      </c>
      <c r="C5" s="179">
        <v>0.34316106442577032</v>
      </c>
      <c r="D5" s="194">
        <v>0.24285383806519453</v>
      </c>
    </row>
    <row r="6" spans="2:12" x14ac:dyDescent="0.25">
      <c r="B6" s="25" t="s">
        <v>10</v>
      </c>
      <c r="C6" s="179">
        <v>0.31792751363990646</v>
      </c>
      <c r="D6" s="194">
        <v>0.23114914709791759</v>
      </c>
    </row>
    <row r="7" spans="2:12" x14ac:dyDescent="0.25">
      <c r="B7" s="195" t="s">
        <v>53</v>
      </c>
      <c r="C7" s="181">
        <v>0.41564335322727952</v>
      </c>
      <c r="D7" s="196">
        <v>0.41157685252412263</v>
      </c>
    </row>
    <row r="9" spans="2:12" x14ac:dyDescent="0.25">
      <c r="B9" s="137" t="s">
        <v>134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s="24" customFormat="1" x14ac:dyDescent="0.25">
      <c r="B10" s="137" t="s">
        <v>135</v>
      </c>
    </row>
    <row r="11" spans="2:12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2:12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2:1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12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2:12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12" x14ac:dyDescent="0.25">
      <c r="B21" s="12" t="s">
        <v>127</v>
      </c>
    </row>
    <row r="22" spans="2:12" x14ac:dyDescent="0.25">
      <c r="B22" s="12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12" ht="45" x14ac:dyDescent="0.25">
      <c r="B23" s="191"/>
      <c r="C23" s="192" t="s">
        <v>54</v>
      </c>
      <c r="D23" s="193" t="s">
        <v>45</v>
      </c>
    </row>
    <row r="24" spans="2:12" x14ac:dyDescent="0.25">
      <c r="B24" s="6" t="s">
        <v>2</v>
      </c>
      <c r="C24" s="179">
        <v>0.22986778242677824</v>
      </c>
      <c r="D24" s="194">
        <v>0.11375061404945144</v>
      </c>
    </row>
    <row r="25" spans="2:12" x14ac:dyDescent="0.25">
      <c r="B25" s="6" t="s">
        <v>47</v>
      </c>
      <c r="C25" s="179">
        <v>0.20081512605042018</v>
      </c>
      <c r="D25" s="194">
        <v>0.13817525411847179</v>
      </c>
    </row>
    <row r="26" spans="2:12" x14ac:dyDescent="0.25">
      <c r="B26" s="25" t="s">
        <v>60</v>
      </c>
      <c r="C26" s="179">
        <v>0.13759625876851128</v>
      </c>
      <c r="D26" s="194">
        <v>9.6344594594594588E-2</v>
      </c>
    </row>
    <row r="27" spans="2:12" x14ac:dyDescent="0.25">
      <c r="B27" s="195" t="s">
        <v>53</v>
      </c>
      <c r="C27" s="181">
        <v>0.10491927022492194</v>
      </c>
      <c r="D27" s="196">
        <v>0.11120193750817771</v>
      </c>
    </row>
    <row r="29" spans="2:12" x14ac:dyDescent="0.25">
      <c r="B29" s="137" t="s">
        <v>134</v>
      </c>
    </row>
    <row r="30" spans="2:12" x14ac:dyDescent="0.25">
      <c r="B30" s="137" t="s">
        <v>135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36.28515625" customWidth="1"/>
    <col min="3" max="4" width="13.85546875" customWidth="1"/>
    <col min="5" max="5" width="12.42578125" customWidth="1"/>
  </cols>
  <sheetData>
    <row r="1" spans="2:5" x14ac:dyDescent="0.25">
      <c r="B1" s="230" t="s">
        <v>148</v>
      </c>
    </row>
    <row r="3" spans="2:5" ht="60" x14ac:dyDescent="0.25">
      <c r="B3" s="199"/>
      <c r="C3" s="192" t="s">
        <v>54</v>
      </c>
      <c r="D3" s="192" t="s">
        <v>55</v>
      </c>
      <c r="E3" s="193" t="s">
        <v>45</v>
      </c>
    </row>
    <row r="4" spans="2:5" x14ac:dyDescent="0.25">
      <c r="B4" s="25" t="s">
        <v>10</v>
      </c>
      <c r="C4" s="197">
        <v>0.56326318524292018</v>
      </c>
      <c r="D4" s="197">
        <v>0.3746059765477241</v>
      </c>
      <c r="E4" s="198">
        <v>0.48499113867966326</v>
      </c>
    </row>
    <row r="5" spans="2:5" x14ac:dyDescent="0.25">
      <c r="B5" s="160" t="s">
        <v>52</v>
      </c>
      <c r="C5" s="225">
        <v>0.59877800407331971</v>
      </c>
      <c r="D5" s="225">
        <v>0.5022321428571429</v>
      </c>
      <c r="E5" s="226">
        <v>0.49358582773365911</v>
      </c>
    </row>
    <row r="6" spans="2:5" x14ac:dyDescent="0.25">
      <c r="B6" s="6" t="s">
        <v>47</v>
      </c>
      <c r="C6" s="197">
        <v>0.71008403361344541</v>
      </c>
      <c r="D6" s="197">
        <v>0.68012108980827446</v>
      </c>
      <c r="E6" s="198">
        <v>0.63652295828951977</v>
      </c>
    </row>
    <row r="7" spans="2:5" x14ac:dyDescent="0.25">
      <c r="B7" s="160" t="s">
        <v>2</v>
      </c>
      <c r="C7" s="225">
        <v>0.36066945606694562</v>
      </c>
      <c r="D7" s="225">
        <v>0.27114514444831189</v>
      </c>
      <c r="E7" s="226">
        <v>0.26936302603569673</v>
      </c>
    </row>
    <row r="8" spans="2:5" x14ac:dyDescent="0.25">
      <c r="B8" s="6" t="s">
        <v>50</v>
      </c>
      <c r="C8" s="197">
        <v>0.97523809523809524</v>
      </c>
      <c r="D8" s="197">
        <v>0.86086956521739133</v>
      </c>
      <c r="E8" s="198">
        <v>0.94917168674698793</v>
      </c>
    </row>
    <row r="9" spans="2:5" x14ac:dyDescent="0.25">
      <c r="B9" s="161" t="s">
        <v>15</v>
      </c>
      <c r="C9" s="227">
        <v>0.53381642512077299</v>
      </c>
      <c r="D9" s="227">
        <v>0.77256317689530685</v>
      </c>
      <c r="E9" s="228">
        <v>0.48849104859335041</v>
      </c>
    </row>
    <row r="11" spans="2:5" x14ac:dyDescent="0.25">
      <c r="B11" s="137" t="s">
        <v>134</v>
      </c>
    </row>
    <row r="12" spans="2:5" x14ac:dyDescent="0.25">
      <c r="B12" s="137" t="s">
        <v>135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14.5703125" customWidth="1"/>
    <col min="3" max="3" width="15" bestFit="1" customWidth="1"/>
    <col min="4" max="4" width="13.85546875" bestFit="1" customWidth="1"/>
    <col min="5" max="5" width="16.85546875" customWidth="1"/>
  </cols>
  <sheetData>
    <row r="1" spans="2:9" s="24" customFormat="1" x14ac:dyDescent="0.25">
      <c r="B1" s="12" t="s">
        <v>132</v>
      </c>
    </row>
    <row r="2" spans="2:9" s="24" customFormat="1" x14ac:dyDescent="0.25"/>
    <row r="3" spans="2:9" x14ac:dyDescent="0.25">
      <c r="B3" s="12" t="s">
        <v>149</v>
      </c>
    </row>
    <row r="5" spans="2:9" x14ac:dyDescent="0.25">
      <c r="B5" s="200"/>
      <c r="C5" s="201" t="s">
        <v>128</v>
      </c>
      <c r="D5" s="201" t="s">
        <v>129</v>
      </c>
      <c r="E5" s="202" t="s">
        <v>130</v>
      </c>
    </row>
    <row r="6" spans="2:9" x14ac:dyDescent="0.25">
      <c r="B6" s="6" t="s">
        <v>10</v>
      </c>
      <c r="C6" s="7">
        <v>82.218840313889558</v>
      </c>
      <c r="D6" s="7">
        <v>84.048418372204566</v>
      </c>
      <c r="E6" s="8">
        <v>71.663699446639498</v>
      </c>
    </row>
    <row r="7" spans="2:9" x14ac:dyDescent="0.25">
      <c r="B7" s="6" t="s">
        <v>131</v>
      </c>
      <c r="C7" s="7">
        <v>79.585817146459007</v>
      </c>
      <c r="D7" s="7">
        <v>97.275646574109331</v>
      </c>
      <c r="E7" s="8">
        <v>92.101533464315494</v>
      </c>
    </row>
    <row r="8" spans="2:9" x14ac:dyDescent="0.25">
      <c r="B8" s="9" t="s">
        <v>56</v>
      </c>
      <c r="C8" s="10">
        <v>78.943188136112468</v>
      </c>
      <c r="D8" s="10">
        <v>96.214201530352796</v>
      </c>
      <c r="E8" s="11">
        <v>92.44919930022877</v>
      </c>
    </row>
    <row r="10" spans="2:9" s="24" customFormat="1" x14ac:dyDescent="0.25">
      <c r="B10" s="137" t="s">
        <v>134</v>
      </c>
    </row>
    <row r="11" spans="2:9" s="24" customFormat="1" x14ac:dyDescent="0.25">
      <c r="B11" s="137" t="s">
        <v>135</v>
      </c>
    </row>
    <row r="12" spans="2:9" x14ac:dyDescent="0.25">
      <c r="B12" s="24"/>
      <c r="C12" s="24"/>
      <c r="D12" s="24"/>
      <c r="E12" s="24"/>
      <c r="F12" s="24"/>
      <c r="G12" s="24"/>
      <c r="H12" s="24"/>
      <c r="I12" s="24"/>
    </row>
    <row r="13" spans="2:9" s="24" customFormat="1" x14ac:dyDescent="0.25"/>
    <row r="14" spans="2:9" s="24" customFormat="1" x14ac:dyDescent="0.25"/>
    <row r="15" spans="2:9" s="24" customFormat="1" x14ac:dyDescent="0.25"/>
    <row r="16" spans="2:9" s="24" customFormat="1" x14ac:dyDescent="0.25"/>
    <row r="17" spans="2:9" s="24" customFormat="1" x14ac:dyDescent="0.25"/>
    <row r="18" spans="2:9" s="24" customFormat="1" x14ac:dyDescent="0.25"/>
    <row r="19" spans="2:9" x14ac:dyDescent="0.25">
      <c r="B19" s="12" t="s">
        <v>150</v>
      </c>
    </row>
    <row r="20" spans="2:9" x14ac:dyDescent="0.25">
      <c r="B20" s="12"/>
      <c r="C20" s="24"/>
      <c r="D20" s="24"/>
      <c r="E20" s="24"/>
      <c r="F20" s="24"/>
      <c r="G20" s="24"/>
      <c r="H20" s="24"/>
      <c r="I20" s="24"/>
    </row>
    <row r="21" spans="2:9" x14ac:dyDescent="0.25">
      <c r="B21" s="200"/>
      <c r="C21" s="201" t="s">
        <v>128</v>
      </c>
      <c r="D21" s="201" t="s">
        <v>129</v>
      </c>
      <c r="E21" s="202" t="s">
        <v>130</v>
      </c>
    </row>
    <row r="22" spans="2:9" x14ac:dyDescent="0.25">
      <c r="B22" s="6" t="s">
        <v>10</v>
      </c>
      <c r="C22" s="7">
        <v>54.502679545600408</v>
      </c>
      <c r="D22" s="7">
        <v>29.730712550928505</v>
      </c>
      <c r="E22" s="8">
        <v>24.431953733987342</v>
      </c>
    </row>
    <row r="23" spans="2:9" x14ac:dyDescent="0.25">
      <c r="B23" s="6" t="s">
        <v>131</v>
      </c>
      <c r="C23" s="7">
        <v>66.148224319659192</v>
      </c>
      <c r="D23" s="7">
        <v>37.497820242206878</v>
      </c>
      <c r="E23" s="8">
        <v>40.256072773316447</v>
      </c>
    </row>
    <row r="24" spans="2:9" x14ac:dyDescent="0.25">
      <c r="B24" s="9" t="s">
        <v>56</v>
      </c>
      <c r="C24" s="10">
        <v>73.504455568573164</v>
      </c>
      <c r="D24" s="10">
        <v>50.863123888462859</v>
      </c>
      <c r="E24" s="11">
        <v>32.055687897840443</v>
      </c>
    </row>
    <row r="26" spans="2:9" x14ac:dyDescent="0.25">
      <c r="B26" s="137" t="s">
        <v>134</v>
      </c>
    </row>
    <row r="27" spans="2:9" x14ac:dyDescent="0.25">
      <c r="B27" s="137" t="s">
        <v>135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7109375" style="24" customWidth="1"/>
    <col min="2" max="2" width="41" customWidth="1"/>
    <col min="3" max="3" width="7.5703125" customWidth="1"/>
    <col min="4" max="7" width="12.7109375" customWidth="1"/>
    <col min="8" max="8" width="29.85546875" customWidth="1"/>
    <col min="9" max="9" width="26.85546875" customWidth="1"/>
    <col min="10" max="10" width="28.5703125" customWidth="1"/>
    <col min="11" max="11" width="27.28515625" customWidth="1"/>
    <col min="12" max="12" width="21.5703125" customWidth="1"/>
    <col min="14" max="14" width="15.140625" customWidth="1"/>
  </cols>
  <sheetData>
    <row r="1" spans="2:7" s="24" customFormat="1" x14ac:dyDescent="0.25">
      <c r="B1" s="12" t="s">
        <v>100</v>
      </c>
    </row>
    <row r="3" spans="2:7" ht="51.75" customHeight="1" x14ac:dyDescent="0.25">
      <c r="B3" s="140"/>
      <c r="C3" s="152" t="s">
        <v>138</v>
      </c>
      <c r="D3" s="141" t="s">
        <v>6</v>
      </c>
      <c r="E3" s="141" t="s">
        <v>97</v>
      </c>
      <c r="F3" s="141" t="s">
        <v>4</v>
      </c>
      <c r="G3" s="141" t="s">
        <v>56</v>
      </c>
    </row>
    <row r="4" spans="2:7" x14ac:dyDescent="0.25">
      <c r="B4" s="142" t="s">
        <v>15</v>
      </c>
      <c r="C4" s="125" t="s">
        <v>48</v>
      </c>
      <c r="D4" s="127">
        <v>0.16935773232866883</v>
      </c>
      <c r="E4" s="127">
        <v>6.0279870828848225E-2</v>
      </c>
      <c r="F4" s="127">
        <v>4.3415859346968066E-2</v>
      </c>
      <c r="G4" s="127">
        <v>7.8579117330462869E-2</v>
      </c>
    </row>
    <row r="5" spans="2:7" x14ac:dyDescent="0.25">
      <c r="B5" s="143"/>
      <c r="C5" s="148" t="s">
        <v>49</v>
      </c>
      <c r="D5" s="149">
        <v>0.31099744245524297</v>
      </c>
      <c r="E5" s="149">
        <v>7.5191815856777491E-2</v>
      </c>
      <c r="F5" s="149">
        <v>6.8030690537084396E-2</v>
      </c>
      <c r="G5" s="149">
        <v>0.21176470588235294</v>
      </c>
    </row>
    <row r="6" spans="2:7" x14ac:dyDescent="0.25">
      <c r="B6" s="142" t="s">
        <v>1</v>
      </c>
      <c r="C6" s="125" t="s">
        <v>48</v>
      </c>
      <c r="D6" s="127">
        <v>0.12519201228878649</v>
      </c>
      <c r="E6" s="127">
        <v>3.9170506912442393E-2</v>
      </c>
      <c r="F6" s="127">
        <v>6.9124423963133645E-3</v>
      </c>
      <c r="G6" s="127">
        <v>8.218125960061444E-2</v>
      </c>
    </row>
    <row r="7" spans="2:7" x14ac:dyDescent="0.25">
      <c r="B7" s="143"/>
      <c r="C7" s="148" t="s">
        <v>49</v>
      </c>
      <c r="D7" s="149">
        <v>0.28167115902964962</v>
      </c>
      <c r="E7" s="149">
        <v>3.3018867924528301E-2</v>
      </c>
      <c r="F7" s="149">
        <v>1.5498652291105121E-2</v>
      </c>
      <c r="G7" s="149">
        <v>0.24932614555256064</v>
      </c>
    </row>
    <row r="8" spans="2:7" x14ac:dyDescent="0.25">
      <c r="B8" s="142" t="s">
        <v>27</v>
      </c>
      <c r="C8" s="125" t="s">
        <v>48</v>
      </c>
      <c r="D8" s="127">
        <v>5.7774607703281029E-2</v>
      </c>
      <c r="E8" s="127">
        <v>1.9258202567760341E-2</v>
      </c>
      <c r="F8" s="127">
        <v>1.355206847360913E-2</v>
      </c>
      <c r="G8" s="127">
        <v>3.209700427960057E-2</v>
      </c>
    </row>
    <row r="9" spans="2:7" x14ac:dyDescent="0.25">
      <c r="B9" s="143"/>
      <c r="C9" s="148" t="s">
        <v>49</v>
      </c>
      <c r="D9" s="149">
        <v>0.16638225255972697</v>
      </c>
      <c r="E9" s="149">
        <v>2.6450511945392493E-2</v>
      </c>
      <c r="F9" s="149">
        <v>2.3890784982935155E-2</v>
      </c>
      <c r="G9" s="149">
        <v>0.13225255972696245</v>
      </c>
    </row>
    <row r="10" spans="2:7" x14ac:dyDescent="0.25">
      <c r="B10" s="142" t="s">
        <v>2</v>
      </c>
      <c r="C10" s="125" t="s">
        <v>48</v>
      </c>
      <c r="D10" s="127">
        <v>0.93857936627121186</v>
      </c>
      <c r="E10" s="127">
        <v>0.85057816488962301</v>
      </c>
      <c r="F10" s="127">
        <v>0.41462682084397057</v>
      </c>
      <c r="G10" s="127">
        <v>7.8690494068178407E-2</v>
      </c>
    </row>
    <row r="11" spans="2:7" x14ac:dyDescent="0.25">
      <c r="B11" s="143"/>
      <c r="C11" s="148" t="s">
        <v>49</v>
      </c>
      <c r="D11" s="149">
        <v>0.94596364827247426</v>
      </c>
      <c r="E11" s="149">
        <v>0.87064024889471103</v>
      </c>
      <c r="F11" s="149">
        <v>0.52988373997052562</v>
      </c>
      <c r="G11" s="149">
        <v>0.19567709186179794</v>
      </c>
    </row>
    <row r="12" spans="2:7" x14ac:dyDescent="0.25">
      <c r="B12" s="142" t="s">
        <v>47</v>
      </c>
      <c r="C12" s="125" t="s">
        <v>48</v>
      </c>
      <c r="D12" s="127">
        <v>0.25723140495867769</v>
      </c>
      <c r="E12" s="127">
        <v>0.1975206611570248</v>
      </c>
      <c r="F12" s="127">
        <v>4.0082644628099171E-2</v>
      </c>
      <c r="G12" s="127">
        <v>4.8553719008264461E-2</v>
      </c>
    </row>
    <row r="13" spans="2:7" x14ac:dyDescent="0.25">
      <c r="B13" s="143"/>
      <c r="C13" s="148" t="s">
        <v>49</v>
      </c>
      <c r="D13" s="149">
        <v>0.50473186119873814</v>
      </c>
      <c r="E13" s="149">
        <v>0.27935506484402384</v>
      </c>
      <c r="F13" s="149">
        <v>0.13284262180161233</v>
      </c>
      <c r="G13" s="149">
        <v>0.25026288117770767</v>
      </c>
    </row>
    <row r="14" spans="2:7" x14ac:dyDescent="0.25">
      <c r="B14" s="142" t="s">
        <v>12</v>
      </c>
      <c r="C14" s="125" t="s">
        <v>48</v>
      </c>
      <c r="D14" s="127">
        <v>0.13057851239669421</v>
      </c>
      <c r="E14" s="127">
        <v>7.43801652892562E-2</v>
      </c>
      <c r="F14" s="127">
        <v>1.3223140495867768E-2</v>
      </c>
      <c r="G14" s="127">
        <v>6.7768595041322308E-2</v>
      </c>
    </row>
    <row r="15" spans="2:7" x14ac:dyDescent="0.25">
      <c r="B15" s="143"/>
      <c r="C15" s="148" t="s">
        <v>49</v>
      </c>
      <c r="D15" s="149">
        <v>0.32246998284734135</v>
      </c>
      <c r="E15" s="149">
        <v>8.4048027444253853E-2</v>
      </c>
      <c r="F15" s="149">
        <v>1.5437392795883362E-2</v>
      </c>
      <c r="G15" s="149">
        <v>0.25900514579759865</v>
      </c>
    </row>
    <row r="16" spans="2:7" x14ac:dyDescent="0.25">
      <c r="B16" s="142" t="s">
        <v>14</v>
      </c>
      <c r="C16" s="125" t="s">
        <v>48</v>
      </c>
      <c r="D16" s="127">
        <v>0.17847882454624028</v>
      </c>
      <c r="E16" s="127">
        <v>3.3275713050993951E-2</v>
      </c>
      <c r="F16" s="127">
        <v>3.025064822817632E-2</v>
      </c>
      <c r="G16" s="127">
        <v>6.0501296456352639E-2</v>
      </c>
    </row>
    <row r="17" spans="2:7" x14ac:dyDescent="0.25">
      <c r="B17" s="143"/>
      <c r="C17" s="148" t="s">
        <v>49</v>
      </c>
      <c r="D17" s="149">
        <v>0.26945812807881775</v>
      </c>
      <c r="E17" s="149">
        <v>4.1379310344827586E-2</v>
      </c>
      <c r="F17" s="149">
        <v>5.5665024630541869E-2</v>
      </c>
      <c r="G17" s="149">
        <v>0.14778325123152711</v>
      </c>
    </row>
    <row r="18" spans="2:7" x14ac:dyDescent="0.25">
      <c r="B18" s="144" t="s">
        <v>13</v>
      </c>
      <c r="C18" s="125" t="s">
        <v>48</v>
      </c>
      <c r="D18" s="127">
        <v>0.16326530612244897</v>
      </c>
      <c r="E18" s="127">
        <v>5.3061224489795916E-2</v>
      </c>
      <c r="F18" s="127">
        <v>1.2244897959183673E-2</v>
      </c>
      <c r="G18" s="127">
        <v>0.11836734693877551</v>
      </c>
    </row>
    <row r="19" spans="2:7" x14ac:dyDescent="0.25">
      <c r="B19" s="144"/>
      <c r="C19" s="148" t="s">
        <v>49</v>
      </c>
      <c r="D19" s="149">
        <v>0.33139534883720928</v>
      </c>
      <c r="E19" s="149">
        <v>2.9069767441860465E-2</v>
      </c>
      <c r="F19" s="149">
        <v>1.1627906976744186E-2</v>
      </c>
      <c r="G19" s="149">
        <v>0.30813953488372092</v>
      </c>
    </row>
    <row r="20" spans="2:7" x14ac:dyDescent="0.25">
      <c r="B20" s="144" t="s">
        <v>18</v>
      </c>
      <c r="C20" s="125" t="s">
        <v>48</v>
      </c>
      <c r="D20" s="127">
        <v>0.29427501337613698</v>
      </c>
      <c r="E20" s="127">
        <v>0.12092027822364901</v>
      </c>
      <c r="F20" s="127">
        <v>0.11182450508293205</v>
      </c>
      <c r="G20" s="127">
        <v>0.12413055109684323</v>
      </c>
    </row>
    <row r="21" spans="2:7" x14ac:dyDescent="0.25">
      <c r="B21" s="144"/>
      <c r="C21" s="148" t="s">
        <v>49</v>
      </c>
      <c r="D21" s="149">
        <v>0.48564447159437996</v>
      </c>
      <c r="E21" s="149">
        <v>0.12889431887599268</v>
      </c>
      <c r="F21" s="149">
        <v>0.19731215638362859</v>
      </c>
      <c r="G21" s="149">
        <v>0.29993891264508249</v>
      </c>
    </row>
    <row r="22" spans="2:7" x14ac:dyDescent="0.25">
      <c r="B22" s="144" t="s">
        <v>0</v>
      </c>
      <c r="C22" s="125" t="s">
        <v>48</v>
      </c>
      <c r="D22" s="127">
        <v>1.2500000000000001E-2</v>
      </c>
      <c r="E22" s="127">
        <v>1.2500000000000001E-2</v>
      </c>
      <c r="F22" s="127">
        <v>0</v>
      </c>
      <c r="G22" s="127">
        <v>0</v>
      </c>
    </row>
    <row r="23" spans="2:7" x14ac:dyDescent="0.25">
      <c r="B23" s="145"/>
      <c r="C23" s="148" t="s">
        <v>49</v>
      </c>
      <c r="D23" s="150">
        <v>0.12698412698412698</v>
      </c>
      <c r="E23" s="150">
        <v>0</v>
      </c>
      <c r="F23" s="150">
        <v>4.7619047619047616E-2</v>
      </c>
      <c r="G23" s="150">
        <v>9.5238095238095233E-2</v>
      </c>
    </row>
    <row r="24" spans="2:7" x14ac:dyDescent="0.25">
      <c r="B24" s="146" t="s">
        <v>10</v>
      </c>
      <c r="C24" s="126" t="s">
        <v>48</v>
      </c>
      <c r="D24" s="127">
        <v>0.42048590689046733</v>
      </c>
      <c r="E24" s="127">
        <v>0.3270144324299869</v>
      </c>
      <c r="F24" s="127">
        <v>0.15355381622404199</v>
      </c>
      <c r="G24" s="128">
        <v>7.1121567208071307E-2</v>
      </c>
    </row>
    <row r="25" spans="2:7" x14ac:dyDescent="0.25">
      <c r="B25" s="147"/>
      <c r="C25" s="151" t="s">
        <v>49</v>
      </c>
      <c r="D25" s="150">
        <v>0.55566016836508636</v>
      </c>
      <c r="E25" s="150">
        <v>0.37051395657953035</v>
      </c>
      <c r="F25" s="150">
        <v>0.23532343819229065</v>
      </c>
      <c r="G25" s="150">
        <v>0.21317013735046522</v>
      </c>
    </row>
    <row r="27" spans="2:7" x14ac:dyDescent="0.25">
      <c r="B27" s="137" t="s">
        <v>134</v>
      </c>
    </row>
    <row r="28" spans="2:7" x14ac:dyDescent="0.25">
      <c r="B28" s="137" t="s">
        <v>133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27.7109375" customWidth="1"/>
    <col min="3" max="6" width="25.7109375" customWidth="1"/>
  </cols>
  <sheetData>
    <row r="1" spans="2:6" x14ac:dyDescent="0.25">
      <c r="B1" s="12" t="s">
        <v>142</v>
      </c>
    </row>
    <row r="3" spans="2:6" ht="68.25" customHeight="1" x14ac:dyDescent="0.25">
      <c r="B3" s="153"/>
      <c r="C3" s="141" t="s">
        <v>57</v>
      </c>
      <c r="D3" s="141" t="s">
        <v>58</v>
      </c>
      <c r="E3" s="141" t="s">
        <v>96</v>
      </c>
      <c r="F3" s="154" t="s">
        <v>160</v>
      </c>
    </row>
    <row r="4" spans="2:6" x14ac:dyDescent="0.25">
      <c r="B4" s="203" t="s">
        <v>15</v>
      </c>
      <c r="C4" s="204">
        <v>21.176470588235293</v>
      </c>
      <c r="D4" s="7">
        <v>14.168797953964193</v>
      </c>
      <c r="E4" s="121">
        <v>608</v>
      </c>
      <c r="F4" s="162">
        <v>1955</v>
      </c>
    </row>
    <row r="5" spans="2:6" x14ac:dyDescent="0.25">
      <c r="B5" s="203" t="s">
        <v>50</v>
      </c>
      <c r="C5" s="204">
        <v>19.766566265060241</v>
      </c>
      <c r="D5" s="7">
        <v>4.3298192771084336</v>
      </c>
      <c r="E5" s="121">
        <v>613</v>
      </c>
      <c r="F5" s="162">
        <v>2656</v>
      </c>
    </row>
    <row r="6" spans="2:6" x14ac:dyDescent="0.25">
      <c r="B6" s="203" t="s">
        <v>2</v>
      </c>
      <c r="C6" s="204">
        <v>19.567709186179794</v>
      </c>
      <c r="D6" s="7">
        <f>84.0887506140495</f>
        <v>84.088750614049502</v>
      </c>
      <c r="E6" s="121">
        <v>5777</v>
      </c>
      <c r="F6" s="162">
        <v>6107</v>
      </c>
    </row>
    <row r="7" spans="2:6" x14ac:dyDescent="0.25">
      <c r="B7" s="203" t="s">
        <v>47</v>
      </c>
      <c r="C7" s="204">
        <v>25.026288117770768</v>
      </c>
      <c r="D7" s="7">
        <v>34.735366281107602</v>
      </c>
      <c r="E7" s="121">
        <v>1440</v>
      </c>
      <c r="F7" s="162">
        <v>2853</v>
      </c>
    </row>
    <row r="8" spans="2:6" x14ac:dyDescent="0.25">
      <c r="B8" s="203" t="s">
        <v>14</v>
      </c>
      <c r="C8" s="204">
        <v>14.77832512315271</v>
      </c>
      <c r="D8" s="7">
        <v>14.039408866995073</v>
      </c>
      <c r="E8" s="121">
        <v>547</v>
      </c>
      <c r="F8" s="162">
        <v>2030</v>
      </c>
    </row>
    <row r="9" spans="2:6" x14ac:dyDescent="0.25">
      <c r="B9" s="203" t="s">
        <v>12</v>
      </c>
      <c r="C9" s="204">
        <v>25.900514579759864</v>
      </c>
      <c r="D9" s="7">
        <v>9.9485420240137223</v>
      </c>
      <c r="E9" s="121">
        <v>188</v>
      </c>
      <c r="F9" s="162">
        <v>583</v>
      </c>
    </row>
    <row r="10" spans="2:6" s="24" customFormat="1" x14ac:dyDescent="0.25">
      <c r="B10" s="203" t="s">
        <v>51</v>
      </c>
      <c r="C10" s="204">
        <v>30.813953488372093</v>
      </c>
      <c r="D10" s="7">
        <v>4.6511627906976747</v>
      </c>
      <c r="E10" s="121">
        <v>57</v>
      </c>
      <c r="F10" s="162">
        <v>172</v>
      </c>
    </row>
    <row r="11" spans="2:6" s="24" customFormat="1" x14ac:dyDescent="0.25">
      <c r="B11" s="205" t="s">
        <v>52</v>
      </c>
      <c r="C11" s="206">
        <v>29.99389126450825</v>
      </c>
      <c r="D11" s="10">
        <v>27.367135003054365</v>
      </c>
      <c r="E11" s="207">
        <v>795</v>
      </c>
      <c r="F11" s="208">
        <v>1637</v>
      </c>
    </row>
    <row r="12" spans="2:6" s="24" customFormat="1" x14ac:dyDescent="0.25">
      <c r="C12"/>
      <c r="D12"/>
      <c r="E12"/>
      <c r="F12"/>
    </row>
    <row r="13" spans="2:6" s="24" customFormat="1" x14ac:dyDescent="0.25">
      <c r="B13" s="137" t="s">
        <v>134</v>
      </c>
      <c r="C13"/>
      <c r="D13"/>
      <c r="E13"/>
      <c r="F13"/>
    </row>
    <row r="14" spans="2:6" s="24" customFormat="1" x14ac:dyDescent="0.25">
      <c r="B14" s="137" t="s">
        <v>135</v>
      </c>
      <c r="C14"/>
      <c r="D14"/>
      <c r="E14"/>
      <c r="F14"/>
    </row>
    <row r="15" spans="2:6" s="24" customFormat="1" x14ac:dyDescent="0.25">
      <c r="B15"/>
      <c r="C15"/>
      <c r="D15"/>
      <c r="E15"/>
      <c r="F15"/>
    </row>
    <row r="18" spans="14:14" x14ac:dyDescent="0.25">
      <c r="N1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33.42578125" customWidth="1"/>
    <col min="3" max="7" width="18.7109375" customWidth="1"/>
    <col min="10" max="10" width="13.7109375" customWidth="1"/>
  </cols>
  <sheetData>
    <row r="1" spans="2:13" x14ac:dyDescent="0.25">
      <c r="B1" s="12" t="s">
        <v>101</v>
      </c>
    </row>
    <row r="3" spans="2:13" ht="60" x14ac:dyDescent="0.25">
      <c r="B3" s="106"/>
      <c r="C3" s="107" t="s">
        <v>62</v>
      </c>
      <c r="D3" s="107" t="s">
        <v>66</v>
      </c>
      <c r="E3" s="107" t="s">
        <v>63</v>
      </c>
      <c r="F3" s="108" t="s">
        <v>64</v>
      </c>
      <c r="G3" s="109" t="s">
        <v>65</v>
      </c>
      <c r="M3" s="12"/>
    </row>
    <row r="4" spans="2:13" ht="9.75" customHeight="1" x14ac:dyDescent="0.25">
      <c r="B4" s="33"/>
      <c r="C4" s="251" t="s">
        <v>28</v>
      </c>
      <c r="D4" s="251"/>
      <c r="E4" s="251"/>
      <c r="F4" s="251"/>
      <c r="G4" s="251"/>
    </row>
    <row r="5" spans="2:13" x14ac:dyDescent="0.25">
      <c r="B5" s="38" t="s">
        <v>2</v>
      </c>
      <c r="C5" s="92">
        <v>94.596364827247427</v>
      </c>
      <c r="D5" s="92">
        <v>57.579986046048035</v>
      </c>
      <c r="E5" s="92">
        <v>19.567709186179794</v>
      </c>
      <c r="F5" s="93">
        <v>31.047025201351001</v>
      </c>
      <c r="G5" s="94">
        <v>33.822552060256974</v>
      </c>
    </row>
    <row r="6" spans="2:13" x14ac:dyDescent="0.25">
      <c r="B6" s="98" t="s">
        <v>47</v>
      </c>
      <c r="C6" s="99">
        <v>50.473186119873816</v>
      </c>
      <c r="D6" s="99">
        <v>14.352636300209308</v>
      </c>
      <c r="E6" s="99">
        <v>25.026288117770768</v>
      </c>
      <c r="F6" s="100">
        <v>18.550272798129384</v>
      </c>
      <c r="G6" s="101">
        <v>15.800841825431988</v>
      </c>
    </row>
    <row r="7" spans="2:13" x14ac:dyDescent="0.25">
      <c r="B7" s="39" t="s">
        <v>18</v>
      </c>
      <c r="C7" s="95">
        <v>48.564447159437997</v>
      </c>
      <c r="D7" s="95">
        <v>7.9238512907405561</v>
      </c>
      <c r="E7" s="95">
        <v>29.99389126450825</v>
      </c>
      <c r="F7" s="96">
        <v>12.756560145492335</v>
      </c>
      <c r="G7" s="97">
        <v>9.066238369517059</v>
      </c>
    </row>
    <row r="8" spans="2:13" x14ac:dyDescent="0.25">
      <c r="B8" s="98" t="s">
        <v>46</v>
      </c>
      <c r="C8" s="99">
        <v>33.139534883720927</v>
      </c>
      <c r="D8" s="99">
        <v>0.56812518688328506</v>
      </c>
      <c r="E8" s="99">
        <v>30.813953488372093</v>
      </c>
      <c r="F8" s="100">
        <v>1.3769810340348143</v>
      </c>
      <c r="G8" s="101">
        <v>0.95259193619849358</v>
      </c>
    </row>
    <row r="9" spans="2:13" x14ac:dyDescent="0.25">
      <c r="B9" s="39" t="s">
        <v>12</v>
      </c>
      <c r="C9" s="95">
        <v>32.246998284734133</v>
      </c>
      <c r="D9" s="95">
        <v>1.8738164058606597</v>
      </c>
      <c r="E9" s="95">
        <v>25.900514579759864</v>
      </c>
      <c r="F9" s="96">
        <v>3.9230969082878668</v>
      </c>
      <c r="G9" s="97">
        <v>3.2288435976960566</v>
      </c>
    </row>
    <row r="10" spans="2:13" x14ac:dyDescent="0.25">
      <c r="B10" s="98" t="s">
        <v>15</v>
      </c>
      <c r="C10" s="99">
        <v>31.099744245524295</v>
      </c>
      <c r="D10" s="99">
        <v>6.0600019934217082</v>
      </c>
      <c r="E10" s="99">
        <v>21.176470588235293</v>
      </c>
      <c r="F10" s="100">
        <v>10.756040530007795</v>
      </c>
      <c r="G10" s="101">
        <v>10.827425786442181</v>
      </c>
    </row>
    <row r="11" spans="2:13" x14ac:dyDescent="0.25">
      <c r="B11" s="39" t="s">
        <v>26</v>
      </c>
      <c r="C11" s="95">
        <v>28.167115902964962</v>
      </c>
      <c r="D11" s="95">
        <v>4.1662513704774247</v>
      </c>
      <c r="E11" s="95">
        <v>24.932614555256063</v>
      </c>
      <c r="F11" s="96">
        <v>9.6128864640166274</v>
      </c>
      <c r="G11" s="97">
        <v>8.2188746123172347</v>
      </c>
    </row>
    <row r="12" spans="2:13" x14ac:dyDescent="0.25">
      <c r="B12" s="98" t="s">
        <v>14</v>
      </c>
      <c r="C12" s="99">
        <v>26.945812807881776</v>
      </c>
      <c r="D12" s="99">
        <v>5.452008372371175</v>
      </c>
      <c r="E12" s="99">
        <v>14.77832512315271</v>
      </c>
      <c r="F12" s="100">
        <v>7.7942322681215899</v>
      </c>
      <c r="G12" s="101">
        <v>11.242800177226407</v>
      </c>
    </row>
    <row r="13" spans="2:13" x14ac:dyDescent="0.25">
      <c r="B13" s="39" t="s">
        <v>27</v>
      </c>
      <c r="C13" s="95">
        <v>16.638225255972696</v>
      </c>
      <c r="D13" s="95">
        <v>1.9435861656533442</v>
      </c>
      <c r="E13" s="95">
        <v>13.225255972696246</v>
      </c>
      <c r="F13" s="96">
        <v>4.0270200051961549</v>
      </c>
      <c r="G13" s="97">
        <v>6.4909171466548514</v>
      </c>
    </row>
    <row r="14" spans="2:13" x14ac:dyDescent="0.25">
      <c r="B14" s="102" t="s">
        <v>45</v>
      </c>
      <c r="C14" s="103">
        <v>55.566016836508638</v>
      </c>
      <c r="D14" s="103">
        <v>100</v>
      </c>
      <c r="E14" s="103">
        <v>21.317013735046523</v>
      </c>
      <c r="F14" s="104">
        <v>100</v>
      </c>
      <c r="G14" s="105">
        <v>100</v>
      </c>
    </row>
    <row r="16" spans="2:13" x14ac:dyDescent="0.25">
      <c r="B16" s="137" t="s">
        <v>134</v>
      </c>
    </row>
    <row r="17" spans="2:2" x14ac:dyDescent="0.25">
      <c r="B17" s="137" t="s">
        <v>135</v>
      </c>
    </row>
  </sheetData>
  <sortState ref="B8:G16">
    <sortCondition descending="1" ref="C8:C16"/>
  </sortState>
  <mergeCells count="1">
    <mergeCell ref="C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53.140625" customWidth="1"/>
    <col min="9" max="9" width="65" customWidth="1"/>
    <col min="10" max="10" width="28.7109375" customWidth="1"/>
    <col min="11" max="11" width="23.140625" customWidth="1"/>
    <col min="14" max="14" width="48.28515625" customWidth="1"/>
    <col min="21" max="21" width="49.140625" customWidth="1"/>
  </cols>
  <sheetData>
    <row r="1" spans="2:9" x14ac:dyDescent="0.25">
      <c r="B1" s="12" t="s">
        <v>146</v>
      </c>
    </row>
    <row r="2" spans="2:9" s="24" customFormat="1" x14ac:dyDescent="0.25">
      <c r="B2" s="12"/>
    </row>
    <row r="3" spans="2:9" x14ac:dyDescent="0.25">
      <c r="B3" s="129"/>
      <c r="C3" s="252" t="s">
        <v>140</v>
      </c>
      <c r="D3" s="252"/>
    </row>
    <row r="4" spans="2:9" x14ac:dyDescent="0.25">
      <c r="B4" s="155"/>
      <c r="C4" s="129" t="s">
        <v>20</v>
      </c>
      <c r="D4" s="129" t="s">
        <v>23</v>
      </c>
    </row>
    <row r="5" spans="2:9" x14ac:dyDescent="0.25">
      <c r="B5" s="12" t="s">
        <v>10</v>
      </c>
      <c r="C5" s="13">
        <v>0.3599</v>
      </c>
      <c r="D5" s="13">
        <v>0.55569999999999997</v>
      </c>
    </row>
    <row r="6" spans="2:9" x14ac:dyDescent="0.25">
      <c r="B6" s="156" t="s">
        <v>27</v>
      </c>
      <c r="C6" s="157">
        <v>0.26129999999999998</v>
      </c>
      <c r="D6" s="157">
        <v>0.16639999999999999</v>
      </c>
    </row>
    <row r="7" spans="2:9" x14ac:dyDescent="0.25">
      <c r="B7" s="130" t="s">
        <v>14</v>
      </c>
      <c r="C7" s="13">
        <v>0.2671</v>
      </c>
      <c r="D7" s="13">
        <v>0.26950000000000002</v>
      </c>
    </row>
    <row r="8" spans="2:9" x14ac:dyDescent="0.25">
      <c r="B8" s="156" t="s">
        <v>26</v>
      </c>
      <c r="C8" s="157">
        <v>0.36920000000000003</v>
      </c>
      <c r="D8" s="157">
        <v>0.28170000000000001</v>
      </c>
    </row>
    <row r="9" spans="2:9" x14ac:dyDescent="0.25">
      <c r="B9" s="130" t="s">
        <v>15</v>
      </c>
      <c r="C9" s="13">
        <v>0.125</v>
      </c>
      <c r="D9" s="13">
        <v>0.311</v>
      </c>
    </row>
    <row r="10" spans="2:9" x14ac:dyDescent="0.25">
      <c r="B10" s="156" t="s">
        <v>12</v>
      </c>
      <c r="C10" s="157">
        <v>0.28850000000000003</v>
      </c>
      <c r="D10" s="157">
        <v>0.32250000000000001</v>
      </c>
    </row>
    <row r="11" spans="2:9" x14ac:dyDescent="0.25">
      <c r="B11" s="130" t="s">
        <v>46</v>
      </c>
      <c r="C11" s="13">
        <v>0.38340000000000002</v>
      </c>
      <c r="D11" s="13">
        <v>0.33140000000000003</v>
      </c>
    </row>
    <row r="12" spans="2:9" x14ac:dyDescent="0.25">
      <c r="B12" s="156" t="s">
        <v>90</v>
      </c>
      <c r="C12" s="157">
        <v>0.36359999999999998</v>
      </c>
      <c r="D12" s="157">
        <v>0.48560000000000003</v>
      </c>
    </row>
    <row r="13" spans="2:9" x14ac:dyDescent="0.25">
      <c r="B13" s="131" t="s">
        <v>47</v>
      </c>
      <c r="C13" s="13">
        <v>0.51929999999999998</v>
      </c>
      <c r="D13" s="13">
        <v>0.50470000000000004</v>
      </c>
    </row>
    <row r="14" spans="2:9" x14ac:dyDescent="0.25">
      <c r="B14" s="156" t="s">
        <v>2</v>
      </c>
      <c r="C14" s="157">
        <v>0.94</v>
      </c>
      <c r="D14" s="157">
        <v>0.94599999999999995</v>
      </c>
    </row>
    <row r="15" spans="2:9" ht="21" x14ac:dyDescent="0.25">
      <c r="I15" s="114"/>
    </row>
    <row r="16" spans="2:9" x14ac:dyDescent="0.25">
      <c r="B16" s="137" t="s">
        <v>136</v>
      </c>
    </row>
    <row r="17" spans="2:3" x14ac:dyDescent="0.25">
      <c r="B17" s="137" t="s">
        <v>135</v>
      </c>
      <c r="C17" s="24"/>
    </row>
    <row r="18" spans="2:3" x14ac:dyDescent="0.25">
      <c r="B18" s="12"/>
      <c r="C18" s="24"/>
    </row>
    <row r="19" spans="2:3" x14ac:dyDescent="0.25">
      <c r="B19" s="12"/>
      <c r="C19" s="13"/>
    </row>
    <row r="20" spans="2:3" x14ac:dyDescent="0.25">
      <c r="B20" s="13"/>
    </row>
    <row r="22" spans="2:3" x14ac:dyDescent="0.25">
      <c r="B22" s="13"/>
    </row>
    <row r="23" spans="2:3" x14ac:dyDescent="0.25">
      <c r="B23" s="13"/>
    </row>
    <row r="24" spans="2:3" x14ac:dyDescent="0.25">
      <c r="B24" s="13"/>
    </row>
    <row r="25" spans="2:3" x14ac:dyDescent="0.25">
      <c r="B25" s="13"/>
    </row>
    <row r="26" spans="2:3" x14ac:dyDescent="0.25">
      <c r="B26" s="13"/>
    </row>
    <row r="27" spans="2:3" x14ac:dyDescent="0.25">
      <c r="B27" s="13"/>
    </row>
    <row r="28" spans="2:3" x14ac:dyDescent="0.25">
      <c r="B28" s="24"/>
      <c r="C28" s="13"/>
    </row>
    <row r="29" spans="2:3" x14ac:dyDescent="0.25">
      <c r="B29" s="17"/>
      <c r="C29" s="13"/>
    </row>
    <row r="30" spans="2:3" x14ac:dyDescent="0.25">
      <c r="B30" s="24"/>
      <c r="C30" s="13"/>
    </row>
    <row r="31" spans="2:3" x14ac:dyDescent="0.25">
      <c r="B31" s="19"/>
    </row>
    <row r="32" spans="2:3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20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7109375" style="24" customWidth="1"/>
    <col min="2" max="2" width="33.42578125" style="24" customWidth="1"/>
    <col min="3" max="3" width="12.140625" style="24" customWidth="1"/>
    <col min="4" max="4" width="18.140625" style="24" customWidth="1"/>
    <col min="5" max="9" width="11.42578125" style="24"/>
    <col min="10" max="10" width="65" style="24" customWidth="1"/>
    <col min="11" max="11" width="28.7109375" style="24" customWidth="1"/>
    <col min="12" max="12" width="23.140625" style="24" customWidth="1"/>
    <col min="13" max="14" width="11.42578125" style="24"/>
    <col min="15" max="15" width="48.28515625" style="24" customWidth="1"/>
    <col min="16" max="21" width="11.42578125" style="24"/>
    <col min="22" max="22" width="49.140625" style="24" customWidth="1"/>
    <col min="23" max="16384" width="11.42578125" style="24"/>
  </cols>
  <sheetData>
    <row r="1" spans="2:4" x14ac:dyDescent="0.25">
      <c r="B1" s="12" t="s">
        <v>156</v>
      </c>
    </row>
    <row r="4" spans="2:4" x14ac:dyDescent="0.25">
      <c r="B4" s="12" t="s">
        <v>162</v>
      </c>
    </row>
    <row r="6" spans="2:4" x14ac:dyDescent="0.25">
      <c r="B6" s="155"/>
      <c r="C6" s="252" t="s">
        <v>140</v>
      </c>
      <c r="D6" s="252"/>
    </row>
    <row r="7" spans="2:4" x14ac:dyDescent="0.25">
      <c r="B7" s="158" t="s">
        <v>19</v>
      </c>
      <c r="C7" s="155" t="s">
        <v>20</v>
      </c>
      <c r="D7" s="155" t="s">
        <v>23</v>
      </c>
    </row>
    <row r="8" spans="2:4" x14ac:dyDescent="0.25">
      <c r="B8" s="132" t="s">
        <v>10</v>
      </c>
      <c r="C8" s="13">
        <v>0.25537963589913515</v>
      </c>
      <c r="D8" s="13">
        <v>0.43924457244129378</v>
      </c>
    </row>
    <row r="9" spans="2:4" x14ac:dyDescent="0.25">
      <c r="B9" s="156" t="s">
        <v>27</v>
      </c>
      <c r="C9" s="157">
        <v>2.5883319638455218E-2</v>
      </c>
      <c r="D9" s="157">
        <v>3.839590443686007E-2</v>
      </c>
    </row>
    <row r="10" spans="2:4" x14ac:dyDescent="0.25">
      <c r="B10" s="130" t="s">
        <v>46</v>
      </c>
      <c r="C10" s="13">
        <v>0.2735665196430403</v>
      </c>
      <c r="D10" s="13">
        <v>4.6511627906976744E-2</v>
      </c>
    </row>
    <row r="11" spans="2:4" x14ac:dyDescent="0.25">
      <c r="B11" s="156" t="s">
        <v>26</v>
      </c>
      <c r="C11" s="157">
        <v>4.3407435799156763E-2</v>
      </c>
      <c r="D11" s="157">
        <v>4.716981132075472E-2</v>
      </c>
    </row>
    <row r="12" spans="2:4" x14ac:dyDescent="0.25">
      <c r="B12" s="133" t="s">
        <v>12</v>
      </c>
      <c r="C12" s="13">
        <v>0.20385576203476299</v>
      </c>
      <c r="D12" s="13">
        <v>9.9485420240137221E-2</v>
      </c>
    </row>
    <row r="13" spans="2:4" x14ac:dyDescent="0.25">
      <c r="B13" s="156" t="s">
        <v>14</v>
      </c>
      <c r="C13" s="157">
        <v>0.17388763669755405</v>
      </c>
      <c r="D13" s="157">
        <v>0.14039408866995073</v>
      </c>
    </row>
    <row r="14" spans="2:4" x14ac:dyDescent="0.25">
      <c r="B14" s="130" t="s">
        <v>15</v>
      </c>
      <c r="C14" s="13">
        <v>4.4237239420427073E-2</v>
      </c>
      <c r="D14" s="13">
        <v>0.14168797953964193</v>
      </c>
    </row>
    <row r="15" spans="2:4" x14ac:dyDescent="0.25">
      <c r="B15" s="156" t="s">
        <v>90</v>
      </c>
      <c r="C15" s="157">
        <v>0.19941027801179445</v>
      </c>
      <c r="D15" s="157">
        <v>0.27367135003054366</v>
      </c>
    </row>
    <row r="16" spans="2:4" x14ac:dyDescent="0.25">
      <c r="B16" s="133" t="s">
        <v>47</v>
      </c>
      <c r="C16" s="13">
        <v>0.23270091861699671</v>
      </c>
      <c r="D16" s="13">
        <v>0.34735366281107605</v>
      </c>
    </row>
    <row r="17" spans="2:6" x14ac:dyDescent="0.25">
      <c r="B17" s="156" t="s">
        <v>2</v>
      </c>
      <c r="C17" s="157">
        <v>0.93178853939055173</v>
      </c>
      <c r="D17" s="157">
        <v>0.94088750614049455</v>
      </c>
    </row>
    <row r="18" spans="2:6" x14ac:dyDescent="0.25">
      <c r="F18" s="137"/>
    </row>
    <row r="19" spans="2:6" x14ac:dyDescent="0.25">
      <c r="B19" s="137" t="s">
        <v>136</v>
      </c>
      <c r="F19" s="137"/>
    </row>
    <row r="20" spans="2:6" x14ac:dyDescent="0.25">
      <c r="B20" s="137" t="s">
        <v>135</v>
      </c>
      <c r="F20" s="137"/>
    </row>
    <row r="21" spans="2:6" x14ac:dyDescent="0.25">
      <c r="B21" s="231" t="s">
        <v>158</v>
      </c>
      <c r="F21" s="137"/>
    </row>
    <row r="22" spans="2:6" x14ac:dyDescent="0.25">
      <c r="F22" s="137"/>
    </row>
    <row r="23" spans="2:6" x14ac:dyDescent="0.25">
      <c r="B23" s="12" t="s">
        <v>159</v>
      </c>
      <c r="F23" s="137"/>
    </row>
    <row r="24" spans="2:6" x14ac:dyDescent="0.25">
      <c r="B24" s="12"/>
    </row>
    <row r="25" spans="2:6" x14ac:dyDescent="0.25">
      <c r="B25" s="155"/>
      <c r="C25" s="252" t="s">
        <v>140</v>
      </c>
      <c r="D25" s="252"/>
    </row>
    <row r="26" spans="2:6" x14ac:dyDescent="0.25">
      <c r="B26" s="158" t="s">
        <v>19</v>
      </c>
      <c r="C26" s="155" t="s">
        <v>20</v>
      </c>
      <c r="D26" s="155" t="s">
        <v>23</v>
      </c>
    </row>
    <row r="27" spans="2:6" x14ac:dyDescent="0.25">
      <c r="B27" s="132" t="s">
        <v>10</v>
      </c>
      <c r="C27" s="13">
        <v>0.120794091010547</v>
      </c>
      <c r="D27" s="13">
        <v>0.21317013735046522</v>
      </c>
    </row>
    <row r="28" spans="2:6" x14ac:dyDescent="0.25">
      <c r="B28" s="156" t="s">
        <v>27</v>
      </c>
      <c r="C28" s="157">
        <v>0.23810913335278669</v>
      </c>
      <c r="D28" s="157">
        <v>0.13225255972696245</v>
      </c>
    </row>
    <row r="29" spans="2:6" x14ac:dyDescent="0.25">
      <c r="B29" s="130" t="s">
        <v>14</v>
      </c>
      <c r="C29" s="13">
        <v>0.10318668922729836</v>
      </c>
      <c r="D29" s="13">
        <v>0.14778325123152711</v>
      </c>
    </row>
    <row r="30" spans="2:6" x14ac:dyDescent="0.25">
      <c r="B30" s="156" t="s">
        <v>2</v>
      </c>
      <c r="C30" s="157">
        <v>0.14405746036048245</v>
      </c>
      <c r="D30" s="157">
        <v>0.19567709186179794</v>
      </c>
    </row>
    <row r="31" spans="2:6" x14ac:dyDescent="0.25">
      <c r="B31" s="133" t="s">
        <v>15</v>
      </c>
      <c r="C31" s="13">
        <v>8.2673820701989711E-2</v>
      </c>
      <c r="D31" s="13">
        <v>0.21176470588235294</v>
      </c>
    </row>
    <row r="32" spans="2:6" x14ac:dyDescent="0.25">
      <c r="B32" s="156" t="s">
        <v>26</v>
      </c>
      <c r="C32" s="157">
        <v>0.32403155539856349</v>
      </c>
      <c r="D32" s="157">
        <v>0.24932614555256066</v>
      </c>
    </row>
    <row r="33" spans="2:4" x14ac:dyDescent="0.25">
      <c r="B33" s="130" t="s">
        <v>47</v>
      </c>
      <c r="C33" s="13">
        <v>0.28858357867190054</v>
      </c>
      <c r="D33" s="13">
        <v>0.25026288117770767</v>
      </c>
    </row>
    <row r="34" spans="2:4" x14ac:dyDescent="0.25">
      <c r="B34" s="156" t="s">
        <v>12</v>
      </c>
      <c r="C34" s="157">
        <v>8.8975107894851566E-2</v>
      </c>
      <c r="D34" s="157">
        <v>0.25900514579759865</v>
      </c>
    </row>
    <row r="35" spans="2:4" x14ac:dyDescent="0.25">
      <c r="B35" s="133" t="s">
        <v>18</v>
      </c>
      <c r="C35" s="13">
        <v>0.15925998916095974</v>
      </c>
      <c r="D35" s="13">
        <v>0.29993891264508243</v>
      </c>
    </row>
    <row r="36" spans="2:4" x14ac:dyDescent="0.25">
      <c r="B36" s="156" t="s">
        <v>46</v>
      </c>
      <c r="C36" s="157">
        <v>0.11780469503698146</v>
      </c>
      <c r="D36" s="157">
        <v>0.30813953488372092</v>
      </c>
    </row>
    <row r="38" spans="2:4" x14ac:dyDescent="0.25">
      <c r="B38" s="137" t="s">
        <v>136</v>
      </c>
    </row>
    <row r="39" spans="2:4" x14ac:dyDescent="0.25">
      <c r="B39" s="137" t="s">
        <v>135</v>
      </c>
    </row>
    <row r="40" spans="2:4" x14ac:dyDescent="0.25">
      <c r="B40" s="231" t="s">
        <v>157</v>
      </c>
    </row>
  </sheetData>
  <mergeCells count="2">
    <mergeCell ref="C25:D25"/>
    <mergeCell ref="C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7109375" style="24" customWidth="1"/>
    <col min="2" max="2" width="33.42578125" style="24" customWidth="1"/>
    <col min="3" max="3" width="12.140625" style="24" customWidth="1"/>
    <col min="4" max="4" width="18.140625" style="24" customWidth="1"/>
    <col min="5" max="9" width="11.42578125" style="24"/>
    <col min="10" max="10" width="65" style="24" customWidth="1"/>
    <col min="11" max="11" width="28.7109375" style="24" customWidth="1"/>
    <col min="12" max="12" width="23.140625" style="24" customWidth="1"/>
    <col min="13" max="14" width="11.42578125" style="24"/>
    <col min="15" max="15" width="48.28515625" style="24" customWidth="1"/>
    <col min="16" max="21" width="11.42578125" style="24"/>
    <col min="22" max="22" width="49.140625" style="24" customWidth="1"/>
    <col min="23" max="16384" width="11.42578125" style="24"/>
  </cols>
  <sheetData>
    <row r="1" spans="2:4" x14ac:dyDescent="0.25">
      <c r="B1" s="12" t="s">
        <v>156</v>
      </c>
    </row>
    <row r="4" spans="2:4" x14ac:dyDescent="0.25">
      <c r="B4" s="12" t="s">
        <v>162</v>
      </c>
    </row>
    <row r="6" spans="2:4" x14ac:dyDescent="0.25">
      <c r="B6" s="155"/>
      <c r="C6" s="252" t="s">
        <v>140</v>
      </c>
      <c r="D6" s="252"/>
    </row>
    <row r="7" spans="2:4" x14ac:dyDescent="0.25">
      <c r="B7" s="158" t="s">
        <v>19</v>
      </c>
      <c r="C7" s="155" t="s">
        <v>20</v>
      </c>
      <c r="D7" s="155" t="s">
        <v>23</v>
      </c>
    </row>
    <row r="8" spans="2:4" x14ac:dyDescent="0.25">
      <c r="B8" s="132" t="s">
        <v>10</v>
      </c>
      <c r="C8" s="13">
        <v>0.25537963589913515</v>
      </c>
      <c r="D8" s="13">
        <v>0.43924457244129378</v>
      </c>
    </row>
    <row r="9" spans="2:4" x14ac:dyDescent="0.25">
      <c r="B9" s="156" t="s">
        <v>27</v>
      </c>
      <c r="C9" s="157">
        <v>2.5883319638455218E-2</v>
      </c>
      <c r="D9" s="157">
        <v>3.839590443686007E-2</v>
      </c>
    </row>
    <row r="10" spans="2:4" x14ac:dyDescent="0.25">
      <c r="B10" s="130" t="s">
        <v>46</v>
      </c>
      <c r="C10" s="13">
        <v>0.2735665196430403</v>
      </c>
      <c r="D10" s="13">
        <v>4.6511627906976744E-2</v>
      </c>
    </row>
    <row r="11" spans="2:4" x14ac:dyDescent="0.25">
      <c r="B11" s="156" t="s">
        <v>26</v>
      </c>
      <c r="C11" s="157">
        <v>4.3407435799156763E-2</v>
      </c>
      <c r="D11" s="157">
        <v>4.716981132075472E-2</v>
      </c>
    </row>
    <row r="12" spans="2:4" x14ac:dyDescent="0.25">
      <c r="B12" s="133" t="s">
        <v>12</v>
      </c>
      <c r="C12" s="13">
        <v>0.20385576203476299</v>
      </c>
      <c r="D12" s="13">
        <v>9.9485420240137221E-2</v>
      </c>
    </row>
    <row r="13" spans="2:4" x14ac:dyDescent="0.25">
      <c r="B13" s="156" t="s">
        <v>14</v>
      </c>
      <c r="C13" s="157">
        <v>0.17388763669755405</v>
      </c>
      <c r="D13" s="157">
        <v>0.14039408866995073</v>
      </c>
    </row>
    <row r="14" spans="2:4" x14ac:dyDescent="0.25">
      <c r="B14" s="130" t="s">
        <v>15</v>
      </c>
      <c r="C14" s="13">
        <v>4.4237239420427073E-2</v>
      </c>
      <c r="D14" s="13">
        <v>0.14168797953964193</v>
      </c>
    </row>
    <row r="15" spans="2:4" x14ac:dyDescent="0.25">
      <c r="B15" s="156" t="s">
        <v>90</v>
      </c>
      <c r="C15" s="157">
        <v>0.19941027801179445</v>
      </c>
      <c r="D15" s="157">
        <v>0.27367135003054366</v>
      </c>
    </row>
    <row r="16" spans="2:4" x14ac:dyDescent="0.25">
      <c r="B16" s="133" t="s">
        <v>47</v>
      </c>
      <c r="C16" s="13">
        <v>0.23270091861699671</v>
      </c>
      <c r="D16" s="13">
        <v>0.34735366281107605</v>
      </c>
    </row>
    <row r="17" spans="2:6" x14ac:dyDescent="0.25">
      <c r="B17" s="156" t="s">
        <v>2</v>
      </c>
      <c r="C17" s="157">
        <v>0.93178853939055173</v>
      </c>
      <c r="D17" s="157">
        <v>0.94088750614049455</v>
      </c>
    </row>
    <row r="18" spans="2:6" x14ac:dyDescent="0.25">
      <c r="F18" s="137"/>
    </row>
    <row r="19" spans="2:6" x14ac:dyDescent="0.25">
      <c r="B19" s="137" t="s">
        <v>136</v>
      </c>
      <c r="F19" s="137"/>
    </row>
    <row r="20" spans="2:6" x14ac:dyDescent="0.25">
      <c r="B20" s="137" t="s">
        <v>135</v>
      </c>
      <c r="F20" s="137"/>
    </row>
    <row r="21" spans="2:6" x14ac:dyDescent="0.25">
      <c r="B21" s="231" t="s">
        <v>158</v>
      </c>
      <c r="F21" s="137"/>
    </row>
    <row r="22" spans="2:6" x14ac:dyDescent="0.25">
      <c r="F22" s="137"/>
    </row>
    <row r="23" spans="2:6" x14ac:dyDescent="0.25">
      <c r="B23" s="12" t="s">
        <v>159</v>
      </c>
      <c r="F23" s="137"/>
    </row>
    <row r="24" spans="2:6" x14ac:dyDescent="0.25">
      <c r="B24" s="12"/>
    </row>
    <row r="25" spans="2:6" x14ac:dyDescent="0.25">
      <c r="B25" s="155"/>
      <c r="C25" s="252" t="s">
        <v>140</v>
      </c>
      <c r="D25" s="252"/>
    </row>
    <row r="26" spans="2:6" x14ac:dyDescent="0.25">
      <c r="B26" s="158" t="s">
        <v>19</v>
      </c>
      <c r="C26" s="155" t="s">
        <v>20</v>
      </c>
      <c r="D26" s="155" t="s">
        <v>23</v>
      </c>
    </row>
    <row r="27" spans="2:6" x14ac:dyDescent="0.25">
      <c r="B27" s="132" t="s">
        <v>10</v>
      </c>
      <c r="C27" s="13">
        <v>0.120794091010547</v>
      </c>
      <c r="D27" s="13">
        <v>0.21317013735046522</v>
      </c>
    </row>
    <row r="28" spans="2:6" x14ac:dyDescent="0.25">
      <c r="B28" s="156" t="s">
        <v>27</v>
      </c>
      <c r="C28" s="157">
        <v>0.23810913335278669</v>
      </c>
      <c r="D28" s="157">
        <v>0.13225255972696245</v>
      </c>
    </row>
    <row r="29" spans="2:6" x14ac:dyDescent="0.25">
      <c r="B29" s="130" t="s">
        <v>14</v>
      </c>
      <c r="C29" s="13">
        <v>0.10318668922729836</v>
      </c>
      <c r="D29" s="13">
        <v>0.14778325123152711</v>
      </c>
    </row>
    <row r="30" spans="2:6" x14ac:dyDescent="0.25">
      <c r="B30" s="156" t="s">
        <v>2</v>
      </c>
      <c r="C30" s="157">
        <v>0.14405746036048245</v>
      </c>
      <c r="D30" s="157">
        <v>0.19567709186179794</v>
      </c>
    </row>
    <row r="31" spans="2:6" x14ac:dyDescent="0.25">
      <c r="B31" s="133" t="s">
        <v>15</v>
      </c>
      <c r="C31" s="13">
        <v>8.2673820701989711E-2</v>
      </c>
      <c r="D31" s="13">
        <v>0.21176470588235294</v>
      </c>
    </row>
    <row r="32" spans="2:6" x14ac:dyDescent="0.25">
      <c r="B32" s="156" t="s">
        <v>26</v>
      </c>
      <c r="C32" s="157">
        <v>0.32403155539856349</v>
      </c>
      <c r="D32" s="157">
        <v>0.24932614555256066</v>
      </c>
    </row>
    <row r="33" spans="2:4" x14ac:dyDescent="0.25">
      <c r="B33" s="130" t="s">
        <v>47</v>
      </c>
      <c r="C33" s="13">
        <v>0.28858357867190054</v>
      </c>
      <c r="D33" s="13">
        <v>0.25026288117770767</v>
      </c>
    </row>
    <row r="34" spans="2:4" x14ac:dyDescent="0.25">
      <c r="B34" s="156" t="s">
        <v>12</v>
      </c>
      <c r="C34" s="157">
        <v>8.8975107894851566E-2</v>
      </c>
      <c r="D34" s="157">
        <v>0.25900514579759865</v>
      </c>
    </row>
    <row r="35" spans="2:4" x14ac:dyDescent="0.25">
      <c r="B35" s="133" t="s">
        <v>18</v>
      </c>
      <c r="C35" s="13">
        <v>0.15925998916095974</v>
      </c>
      <c r="D35" s="13">
        <v>0.29993891264508243</v>
      </c>
    </row>
    <row r="36" spans="2:4" x14ac:dyDescent="0.25">
      <c r="B36" s="156" t="s">
        <v>46</v>
      </c>
      <c r="C36" s="157">
        <v>0.11780469503698146</v>
      </c>
      <c r="D36" s="157">
        <v>0.30813953488372092</v>
      </c>
    </row>
    <row r="38" spans="2:4" x14ac:dyDescent="0.25">
      <c r="B38" s="137" t="s">
        <v>136</v>
      </c>
    </row>
    <row r="39" spans="2:4" x14ac:dyDescent="0.25">
      <c r="B39" s="137" t="s">
        <v>135</v>
      </c>
    </row>
    <row r="40" spans="2:4" x14ac:dyDescent="0.25">
      <c r="B40" s="231" t="s">
        <v>157</v>
      </c>
    </row>
  </sheetData>
  <mergeCells count="2">
    <mergeCell ref="C6:D6"/>
    <mergeCell ref="C25:D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36.42578125" customWidth="1"/>
    <col min="3" max="3" width="20" customWidth="1"/>
  </cols>
  <sheetData>
    <row r="1" spans="2:8" s="24" customFormat="1" x14ac:dyDescent="0.25">
      <c r="B1" s="12" t="s">
        <v>147</v>
      </c>
    </row>
    <row r="3" spans="2:8" ht="30" x14ac:dyDescent="0.25">
      <c r="B3" s="141" t="s">
        <v>139</v>
      </c>
      <c r="C3" s="159" t="s">
        <v>69</v>
      </c>
      <c r="D3" s="141" t="s">
        <v>59</v>
      </c>
      <c r="E3" s="141" t="s">
        <v>7</v>
      </c>
      <c r="F3" s="141" t="s">
        <v>4</v>
      </c>
      <c r="G3" s="141" t="s">
        <v>8</v>
      </c>
      <c r="H3" s="141" t="s">
        <v>9</v>
      </c>
    </row>
    <row r="4" spans="2:8" x14ac:dyDescent="0.25">
      <c r="B4" s="16" t="s">
        <v>11</v>
      </c>
      <c r="C4" s="6">
        <v>5952</v>
      </c>
      <c r="D4" s="16">
        <v>28</v>
      </c>
      <c r="E4" s="16">
        <v>1522</v>
      </c>
      <c r="F4" s="16">
        <v>627</v>
      </c>
      <c r="G4" s="16">
        <v>813</v>
      </c>
      <c r="H4" s="16">
        <v>2552</v>
      </c>
    </row>
    <row r="5" spans="2:8" x14ac:dyDescent="0.25">
      <c r="B5" s="115" t="s">
        <v>91</v>
      </c>
      <c r="C5" s="160">
        <v>5849</v>
      </c>
      <c r="D5" s="115">
        <v>193</v>
      </c>
      <c r="E5" s="115">
        <v>1876</v>
      </c>
      <c r="F5" s="115">
        <v>1124</v>
      </c>
      <c r="G5" s="115">
        <v>1320</v>
      </c>
      <c r="H5" s="115">
        <v>3179</v>
      </c>
    </row>
    <row r="6" spans="2:8" x14ac:dyDescent="0.25">
      <c r="B6" s="16" t="s">
        <v>92</v>
      </c>
      <c r="C6" s="6">
        <v>3275</v>
      </c>
      <c r="D6" s="16">
        <v>92</v>
      </c>
      <c r="E6" s="16">
        <v>1714</v>
      </c>
      <c r="F6" s="16">
        <v>1188</v>
      </c>
      <c r="G6" s="16">
        <v>822</v>
      </c>
      <c r="H6" s="16">
        <v>2197</v>
      </c>
    </row>
    <row r="7" spans="2:8" x14ac:dyDescent="0.25">
      <c r="B7" s="116" t="s">
        <v>93</v>
      </c>
      <c r="C7" s="160">
        <v>2980</v>
      </c>
      <c r="D7" s="115">
        <v>106</v>
      </c>
      <c r="E7" s="115">
        <v>1578</v>
      </c>
      <c r="F7" s="115">
        <v>1310</v>
      </c>
      <c r="G7" s="115">
        <v>894</v>
      </c>
      <c r="H7" s="115">
        <v>2105</v>
      </c>
    </row>
    <row r="8" spans="2:8" x14ac:dyDescent="0.25">
      <c r="B8" s="164" t="s">
        <v>10</v>
      </c>
      <c r="C8" s="163">
        <v>18056</v>
      </c>
      <c r="D8" s="164">
        <v>419</v>
      </c>
      <c r="E8" s="164">
        <v>6690</v>
      </c>
      <c r="F8" s="164">
        <v>4249</v>
      </c>
      <c r="G8" s="164">
        <v>3849</v>
      </c>
      <c r="H8" s="164">
        <v>10033</v>
      </c>
    </row>
    <row r="10" spans="2:8" x14ac:dyDescent="0.25">
      <c r="B10" s="137" t="s">
        <v>137</v>
      </c>
    </row>
    <row r="11" spans="2:8" x14ac:dyDescent="0.25">
      <c r="B11" s="137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zoomScale="70" zoomScaleNormal="70" workbookViewId="0">
      <selection activeCell="B1" sqref="B1"/>
    </sheetView>
  </sheetViews>
  <sheetFormatPr baseColWidth="10" defaultRowHeight="15" x14ac:dyDescent="0.25"/>
  <cols>
    <col min="1" max="1" width="1.7109375" style="24" customWidth="1"/>
    <col min="2" max="2" width="36.42578125" style="24" customWidth="1"/>
    <col min="3" max="3" width="25.42578125" style="24" customWidth="1"/>
    <col min="4" max="5" width="18.7109375" style="24" customWidth="1"/>
    <col min="6" max="6" width="13.28515625" style="24" customWidth="1"/>
    <col min="7" max="16384" width="11.42578125" style="24"/>
  </cols>
  <sheetData>
    <row r="1" spans="2:5" x14ac:dyDescent="0.25">
      <c r="B1" s="12" t="s">
        <v>102</v>
      </c>
    </row>
    <row r="3" spans="2:5" x14ac:dyDescent="0.25">
      <c r="B3" s="64" t="s">
        <v>19</v>
      </c>
      <c r="C3" s="253" t="s">
        <v>89</v>
      </c>
      <c r="D3" s="254"/>
      <c r="E3" s="254"/>
    </row>
    <row r="4" spans="2:5" x14ac:dyDescent="0.25">
      <c r="B4" s="64"/>
      <c r="C4" s="62" t="s">
        <v>88</v>
      </c>
      <c r="D4" s="62" t="s">
        <v>8</v>
      </c>
      <c r="E4" s="62" t="s">
        <v>75</v>
      </c>
    </row>
    <row r="5" spans="2:5" ht="4.5" customHeight="1" x14ac:dyDescent="0.25">
      <c r="B5" s="65"/>
      <c r="C5" s="16"/>
      <c r="D5" s="16"/>
      <c r="E5" s="16"/>
    </row>
    <row r="6" spans="2:5" x14ac:dyDescent="0.25">
      <c r="B6" s="81" t="s">
        <v>15</v>
      </c>
      <c r="C6" s="68">
        <v>80.942483552631572</v>
      </c>
      <c r="D6" s="69">
        <v>76.432753623188404</v>
      </c>
      <c r="E6" s="69">
        <v>46.04256867112101</v>
      </c>
    </row>
    <row r="7" spans="2:5" x14ac:dyDescent="0.25">
      <c r="B7" s="63" t="s">
        <v>16</v>
      </c>
      <c r="C7" s="50">
        <v>11.500293637846656</v>
      </c>
      <c r="D7" s="51">
        <v>9.3476571428571411</v>
      </c>
      <c r="E7" s="51">
        <v>5.4540528634361234</v>
      </c>
    </row>
    <row r="8" spans="2:5" x14ac:dyDescent="0.25">
      <c r="B8" s="81" t="s">
        <v>2</v>
      </c>
      <c r="C8" s="68">
        <v>17.757386186602041</v>
      </c>
      <c r="D8" s="69">
        <v>25.344711297071129</v>
      </c>
      <c r="E8" s="69">
        <v>4.3493636363636359</v>
      </c>
    </row>
    <row r="9" spans="2:5" x14ac:dyDescent="0.25">
      <c r="B9" s="63" t="s">
        <v>47</v>
      </c>
      <c r="C9" s="50">
        <v>24.503652777777781</v>
      </c>
      <c r="D9" s="51">
        <v>27.726498599439779</v>
      </c>
      <c r="E9" s="51">
        <v>12.955265392781318</v>
      </c>
    </row>
    <row r="10" spans="2:5" x14ac:dyDescent="0.25">
      <c r="B10" s="81" t="s">
        <v>14</v>
      </c>
      <c r="C10" s="68">
        <v>134.31736745886656</v>
      </c>
      <c r="D10" s="69">
        <v>125.14063333333334</v>
      </c>
      <c r="E10" s="69">
        <v>96.23790964261633</v>
      </c>
    </row>
    <row r="11" spans="2:5" x14ac:dyDescent="0.25">
      <c r="B11" s="63" t="s">
        <v>12</v>
      </c>
      <c r="C11" s="50">
        <v>142.45771276595744</v>
      </c>
      <c r="D11" s="51">
        <v>144.95655629139071</v>
      </c>
      <c r="E11" s="51">
        <v>102.59162025316456</v>
      </c>
    </row>
    <row r="12" spans="2:5" x14ac:dyDescent="0.25">
      <c r="B12" s="81" t="s">
        <v>51</v>
      </c>
      <c r="C12" s="68">
        <v>21.510877192982459</v>
      </c>
      <c r="D12" s="69">
        <v>20.799811320754721</v>
      </c>
      <c r="E12" s="69">
        <v>11.826347826086955</v>
      </c>
    </row>
    <row r="13" spans="2:5" x14ac:dyDescent="0.25">
      <c r="B13" s="63" t="s">
        <v>18</v>
      </c>
      <c r="C13" s="50">
        <v>42.415358490566035</v>
      </c>
      <c r="D13" s="51">
        <v>48.958228105906315</v>
      </c>
      <c r="E13" s="51">
        <v>25.010059382422803</v>
      </c>
    </row>
    <row r="14" spans="2:5" x14ac:dyDescent="0.25">
      <c r="B14" s="82" t="s">
        <v>10</v>
      </c>
      <c r="C14" s="83">
        <v>32.835360310973783</v>
      </c>
      <c r="D14" s="84">
        <v>44.499646661470514</v>
      </c>
      <c r="E14" s="84">
        <v>37.269795587685408</v>
      </c>
    </row>
    <row r="16" spans="2:5" x14ac:dyDescent="0.25">
      <c r="B16" s="137" t="s">
        <v>137</v>
      </c>
    </row>
    <row r="17" spans="2:2" x14ac:dyDescent="0.25">
      <c r="B17" s="137" t="s">
        <v>135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GRAPH1</vt:lpstr>
      <vt:lpstr>GRAPH2</vt:lpstr>
      <vt:lpstr>GRAPH3</vt:lpstr>
      <vt:lpstr>GRAPH3 complément</vt:lpstr>
      <vt:lpstr>GRAPH5</vt:lpstr>
      <vt:lpstr>GRAPH6</vt:lpstr>
      <vt:lpstr>GRAPH7</vt:lpstr>
      <vt:lpstr>GRAPH8</vt:lpstr>
      <vt:lpstr>TAB2</vt:lpstr>
      <vt:lpstr>TAB3</vt:lpstr>
      <vt:lpstr>GRAPH9</vt:lpstr>
      <vt:lpstr>GRAPH10</vt:lpstr>
      <vt:lpstr>TAB4</vt:lpstr>
      <vt:lpstr>GRAPH11</vt:lpstr>
      <vt:lpstr>GRAPH12-13-14</vt:lpstr>
      <vt:lpstr>COMPL1</vt:lpstr>
      <vt:lpstr>COMPL2</vt:lpstr>
      <vt:lpstr>COMP3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Ismenos TZORTZIS</dc:creator>
  <cp:lastModifiedBy>Ismenos TZORTZIS</cp:lastModifiedBy>
  <dcterms:created xsi:type="dcterms:W3CDTF">2022-09-26T14:22:05Z</dcterms:created>
  <dcterms:modified xsi:type="dcterms:W3CDTF">2023-05-23T07:46:39Z</dcterms:modified>
</cp:coreProperties>
</file>