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REDDT\030_POLE_ET\04_MAEC\MAEC23-27\CdC\"/>
    </mc:Choice>
  </mc:AlternateContent>
  <bookViews>
    <workbookView xWindow="0" yWindow="0" windowWidth="28800" windowHeight="12300" activeTab="3"/>
  </bookViews>
  <sheets>
    <sheet name="MAEC Sol SD" sheetId="6" r:id="rId1"/>
    <sheet name="MAEC Herbivores_ANNULE" sheetId="8" r:id="rId2"/>
    <sheet name="MAEC Herbivores_v3" sheetId="9" r:id="rId3"/>
    <sheet name="MAEC Monogastriques" sheetId="7" r:id="rId4"/>
  </sheets>
  <definedNames>
    <definedName name="_xlnm.Print_Area" localSheetId="1">'MAEC Herbivores_ANNULE'!$A$1:$J$56</definedName>
    <definedName name="_xlnm.Print_Area" localSheetId="2">'MAEC Herbivores_v3'!$A$1:$J$56</definedName>
    <definedName name="_xlnm.Print_Area" localSheetId="3">'MAEC Monogastriques'!$A$1:$E$16</definedName>
    <definedName name="_xlnm.Print_Area" localSheetId="0">'MAEC Sol SD'!$A$1:$F$54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9" l="1"/>
  <c r="G21" i="9" s="1"/>
  <c r="G23" i="9" s="1"/>
  <c r="H10" i="9"/>
  <c r="H21" i="9" s="1"/>
  <c r="H23" i="9" s="1"/>
  <c r="I10" i="9"/>
  <c r="I21" i="9" s="1"/>
  <c r="I23" i="9" s="1"/>
  <c r="F24" i="6" l="1"/>
  <c r="E24" i="6"/>
  <c r="F22" i="6"/>
  <c r="E22" i="6"/>
  <c r="E15" i="7"/>
  <c r="E13" i="7"/>
  <c r="I10" i="8" l="1"/>
  <c r="I21" i="8" s="1"/>
  <c r="I23" i="8" s="1"/>
  <c r="H10" i="8"/>
  <c r="G10" i="8"/>
  <c r="G21" i="8" s="1"/>
  <c r="G23" i="8" s="1"/>
  <c r="H21" i="8" l="1"/>
  <c r="H23" i="8" s="1"/>
  <c r="C50" i="6" l="1"/>
  <c r="C51" i="6" s="1"/>
  <c r="B50" i="6"/>
  <c r="B51" i="6" s="1"/>
  <c r="B52" i="6" s="1"/>
  <c r="B53" i="6" s="1"/>
  <c r="C42" i="6"/>
  <c r="B42" i="6"/>
  <c r="B43" i="6" s="1"/>
  <c r="B44" i="6" s="1"/>
  <c r="B45" i="6" s="1"/>
  <c r="C43" i="6" l="1"/>
  <c r="C52" i="6"/>
  <c r="C53" i="6" l="1"/>
  <c r="C44" i="6"/>
  <c r="C45" i="6" l="1"/>
</calcChain>
</file>

<file path=xl/sharedStrings.xml><?xml version="1.0" encoding="utf-8"?>
<sst xmlns="http://schemas.openxmlformats.org/spreadsheetml/2006/main" count="343" uniqueCount="118">
  <si>
    <t>-</t>
  </si>
  <si>
    <t>L'opérateur définit la formation à effectuer en fonction de l'enjeu du territoire et de la mesure.</t>
  </si>
  <si>
    <t>Le diagnostic de l'exploitation devra être établi en fonction de l'enjeu du territoire et de la mesure.</t>
  </si>
  <si>
    <t>Transversal</t>
  </si>
  <si>
    <t>Niveau 3</t>
  </si>
  <si>
    <t>Niveau 2</t>
  </si>
  <si>
    <t>Niveau 1</t>
  </si>
  <si>
    <t>Période où s'applique l'obligation</t>
  </si>
  <si>
    <t>Commentaires</t>
  </si>
  <si>
    <t>Libellé de l'obligation</t>
  </si>
  <si>
    <t>50e</t>
  </si>
  <si>
    <t>40e</t>
  </si>
  <si>
    <t>30e</t>
  </si>
  <si>
    <t>20e</t>
  </si>
  <si>
    <t>60e</t>
  </si>
  <si>
    <t>https://www.observatoire-agricole-biodiversite.fr/les-protocoles/vers-de-terre</t>
  </si>
  <si>
    <t>Paramétrage des niveaux</t>
  </si>
  <si>
    <t>Année</t>
  </si>
  <si>
    <t>Calendrier de réduction des IFT</t>
  </si>
  <si>
    <t>Année d'engagement</t>
  </si>
  <si>
    <t>HORS-HERBICIDES</t>
  </si>
  <si>
    <t>Niveau 1-2-3</t>
  </si>
  <si>
    <t>Part maximale en maïs ensilage dans la SFP</t>
  </si>
  <si>
    <t>Part minimale de surfaces en herbe dans la SAU</t>
  </si>
  <si>
    <t>Remarques</t>
  </si>
  <si>
    <t>Mesure système à 3 niveaux</t>
  </si>
  <si>
    <t>Respecter l'équilibre de fertilisation azotée sur l'ensemble des parcelles engagées.</t>
  </si>
  <si>
    <t>Avoir un bilan humique global nul ou positif sur les parcelles représentatives de l'exploitation au terme des 5 ans.</t>
  </si>
  <si>
    <t>En dernière année d'engagement.</t>
  </si>
  <si>
    <t>Les parcelles représentatives seront définies dans le diagnostic.</t>
  </si>
  <si>
    <t>Mesure système à 2 niveaux</t>
  </si>
  <si>
    <t>La part des surfaces situées à l'intérieur du PAEC peut être utilisée comme un critère de sélection des dossiers.</t>
  </si>
  <si>
    <t>Réaliser un bilan humique annuel sur les parcelles représentatives de l'exploitation.</t>
  </si>
  <si>
    <t>Ne pas utiliser de produits phytosanitaires sur les prairies permanentes engagées.</t>
  </si>
  <si>
    <t>Limiter les apports de fertilisants azotés minéraux sur prairies permanentes et temporaires engagées à 50 kg/ha/an.</t>
  </si>
  <si>
    <t>Ne pas utiliser de produits phytosanitaires sur les prairies temporaires engagées.</t>
  </si>
  <si>
    <t>70e</t>
  </si>
  <si>
    <t xml:space="preserve">HERBICIDES </t>
  </si>
  <si>
    <t xml:space="preserve"> Pourcentage de surfaces engagées exploitées en semis-direct</t>
  </si>
  <si>
    <t xml:space="preserve"> Pourcentage de surfaces engagées en couverture permanente</t>
  </si>
  <si>
    <t>MAEC CLIMAT - BIEN-ÊTRE ANIMAL - AUTONOMIE FOURRAGERE - ELEVAGES D'HERBIVORES</t>
  </si>
  <si>
    <t xml:space="preserve">Surfaces éligibles : terres arables et prairies permanentes </t>
  </si>
  <si>
    <t>Année 1</t>
  </si>
  <si>
    <t>Année 2</t>
  </si>
  <si>
    <t xml:space="preserve">Surfaces éligibles : terres arables </t>
  </si>
  <si>
    <t>Niveaux 1 et 2</t>
  </si>
  <si>
    <t xml:space="preserve">Obligations du cahier des charges de la mesure </t>
  </si>
  <si>
    <t>Surcoûts et manques à gagner
€/ha</t>
  </si>
  <si>
    <t>non rémunéré</t>
  </si>
  <si>
    <t>A transmettre à la DDT(M) au plus tard le 15 septembre de la 1ère année d'engagement.</t>
  </si>
  <si>
    <t>Sur toute la durée du contrat.</t>
  </si>
  <si>
    <t>Réaliser un bilan IFT chaque année. Ce bilan doit être accompagné au moins 3 années sur les 5 années d'engagement.</t>
  </si>
  <si>
    <t>A partir de la 2ème année d'engagement : ne pas dépasser l'IFT herbicide de référence de l'année et respecter l'IFT hors-herbicide de référence. Les tables ci-dessous précisent le percentile à prendre en compte chaque année dans le calcul de l'IFT de référence.</t>
  </si>
  <si>
    <t>L'IFT sera calculé par campagne culturale.</t>
  </si>
  <si>
    <t>2 premières années d'engagement.</t>
  </si>
  <si>
    <t>Surcoûts et manques à gagner 
€/ha</t>
  </si>
  <si>
    <t>Formation à réaliser au cours des 2 premières années d'engagement</t>
  </si>
  <si>
    <t>Total surcoûts et manques à gagner (€/ha)</t>
  </si>
  <si>
    <t>% coûts de transaction</t>
  </si>
  <si>
    <t>Montant de l'aide (€/ha)</t>
  </si>
  <si>
    <t>A partir de la 3ème année d'engagement.</t>
  </si>
  <si>
    <t>W déterminé par l'opérateur. La surface fourragère comprend le maïs ensilage.</t>
  </si>
  <si>
    <t>X déterminé par l'opérateur.</t>
  </si>
  <si>
    <r>
      <rPr>
        <sz val="12"/>
        <rFont val="Calibri"/>
        <family val="2"/>
        <scheme val="minor"/>
      </rPr>
      <t>Ce critère s'applique uniquement au 1</t>
    </r>
    <r>
      <rPr>
        <sz val="12"/>
        <color theme="1"/>
        <rFont val="Calibri"/>
        <family val="2"/>
        <scheme val="minor"/>
      </rPr>
      <t>5 mai de la 1ère année d'engagement.</t>
    </r>
  </si>
  <si>
    <t>X1 %</t>
  </si>
  <si>
    <t>X2 %</t>
  </si>
  <si>
    <t>X3 %</t>
  </si>
  <si>
    <t>X3 &gt; X2 &gt; X1</t>
  </si>
  <si>
    <t>Y1 %</t>
  </si>
  <si>
    <t>Y2 %</t>
  </si>
  <si>
    <t>Y3 %</t>
  </si>
  <si>
    <t>Y3 &lt; Y2 &lt; Y1</t>
  </si>
  <si>
    <r>
      <rPr>
        <b/>
        <sz val="12"/>
        <color theme="1"/>
        <rFont val="Calibri"/>
        <family val="2"/>
        <scheme val="minor"/>
      </rPr>
      <t>Parcelles engagées</t>
    </r>
    <r>
      <rPr>
        <sz val="12"/>
        <color theme="1"/>
        <rFont val="Calibri"/>
        <family val="2"/>
        <scheme val="minor"/>
      </rPr>
      <t xml:space="preserve"> -</t>
    </r>
    <r>
      <rPr>
        <sz val="12"/>
        <rFont val="Calibri"/>
        <family val="2"/>
        <scheme val="minor"/>
      </rPr>
      <t xml:space="preserve"> Percentile* utilisé pour le calcul de l'IFT de référence</t>
    </r>
  </si>
  <si>
    <r>
      <rPr>
        <b/>
        <sz val="12"/>
        <color theme="1"/>
        <rFont val="Calibri"/>
        <family val="2"/>
        <scheme val="minor"/>
      </rPr>
      <t>Parcelles non engagées</t>
    </r>
    <r>
      <rPr>
        <sz val="12"/>
        <color theme="1"/>
        <rFont val="Calibri"/>
        <family val="2"/>
        <scheme val="minor"/>
      </rPr>
      <t xml:space="preserve"> -</t>
    </r>
    <r>
      <rPr>
        <sz val="12"/>
        <rFont val="Calibri"/>
        <family val="2"/>
        <scheme val="minor"/>
      </rPr>
      <t xml:space="preserve"> Percentile* utilisé pour le calcul de l'IFT de référence</t>
    </r>
  </si>
  <si>
    <t>Année 3 OU moyenne années 2 et 3</t>
  </si>
  <si>
    <t>Année 4 OU moyenne années 2,3,4</t>
  </si>
  <si>
    <t>Année 5 OU moyenne années 2,3,4,5</t>
  </si>
  <si>
    <t>Déclarer une part minimale de prairies permanentes de Z % de la SAU.</t>
  </si>
  <si>
    <t>Z déterminé par l'opérateur.</t>
  </si>
  <si>
    <t xml:space="preserve">Mesure localisée </t>
  </si>
  <si>
    <r>
      <t>Surfaces éligibles :</t>
    </r>
    <r>
      <rPr>
        <b/>
        <sz val="14"/>
        <color theme="4" tint="-0.24994659260841701"/>
        <rFont val="Calibri"/>
        <family val="2"/>
        <scheme val="minor"/>
      </rPr>
      <t xml:space="preserve"> </t>
    </r>
    <r>
      <rPr>
        <b/>
        <sz val="14"/>
        <color rgb="FFC00000"/>
        <rFont val="Calibri"/>
        <family val="2"/>
        <scheme val="minor"/>
      </rPr>
      <t>Terres arables, prairies permanentes et vergers servant de parcs aux animaux</t>
    </r>
  </si>
  <si>
    <t>Seules les parcelles dont au moins une partie de la surface  est présente dans le PAEC sont éligibles.
Surface maximale engageable X ha/ animal.</t>
  </si>
  <si>
    <t>Formation à réaliser au cours de 2 premières années d'engagement</t>
  </si>
  <si>
    <t>A partir de la 2ème année d'engagement.</t>
  </si>
  <si>
    <t>Diagnostic agro-écologique de l'exploitation.
Le diagnostic devra permettre notamment de définir la localisation pertinente des éléments et surfaces non productifs à mettre en place.</t>
  </si>
  <si>
    <r>
      <rPr>
        <sz val="12"/>
        <rFont val="Calibri"/>
        <family val="2"/>
        <scheme val="minor"/>
      </rPr>
      <t xml:space="preserve">Ce critère s'applique </t>
    </r>
    <r>
      <rPr>
        <sz val="12"/>
        <color theme="1"/>
        <rFont val="Calibri"/>
        <family val="2"/>
        <scheme val="minor"/>
      </rPr>
      <t>uniquement au 15 mai de la 1ère année d'engagement.</t>
    </r>
  </si>
  <si>
    <t>V et W à définir par l'opérateur.
Les surfaces prises en compte au titre de cette obligation sont celles comptabilisées au titre de la conditionnalité ou de l'écorégime.</t>
  </si>
  <si>
    <t>A partir de la 2ème année d'engagement, pour chaque campagne PAC N, l'IFT est calculé sur la campagne culturale courant de l'automne N-1 à l'été N.</t>
  </si>
  <si>
    <t>Dans certains cas particuliers, des traitements localisés pourront être autorisés.</t>
  </si>
  <si>
    <t>Y déterminé par l'opérateur.</t>
  </si>
  <si>
    <r>
      <rPr>
        <b/>
        <sz val="12"/>
        <color theme="1"/>
        <rFont val="Calibri"/>
        <family val="2"/>
        <scheme val="minor"/>
      </rPr>
      <t>Parcelles non engagées</t>
    </r>
    <r>
      <rPr>
        <sz val="12"/>
        <color theme="1"/>
        <rFont val="Calibri"/>
        <family val="2"/>
        <scheme val="minor"/>
      </rPr>
      <t xml:space="preserve"> - </t>
    </r>
    <r>
      <rPr>
        <sz val="12"/>
        <rFont val="Calibri"/>
        <family val="2"/>
        <scheme val="minor"/>
      </rPr>
      <t>Percentile* utilisé pour le calcul de l'IFT de référence</t>
    </r>
  </si>
  <si>
    <t>Entretenir les parcs conformément au diagnostic bien-être animal :  
- Déplacements des zones d'alimentation,
- Variétés autorisées dans les parcs,
- Maintien ou régénération régulière de la couverture herbacée conformément aux prescriptions du diagnostic.</t>
  </si>
  <si>
    <t>*Percentiles de la distribution régionale issue des enquêtes pratiques culturales du service des statistiques du ministère en charge de l'agriculture</t>
  </si>
  <si>
    <t>Le diagnostic de l'exploitation devra être établi en fonction de l'enjeu du territoire et de la mesure.
Ce diagnostic est axé sur le bien être animal et comporte notamment un programme d'entretien et d'aménagement des parcs.</t>
  </si>
  <si>
    <r>
      <t>Respecter une densité maximale des</t>
    </r>
    <r>
      <rPr>
        <sz val="12"/>
        <rFont val="Calibri"/>
        <family val="2"/>
        <scheme val="minor"/>
      </rPr>
      <t xml:space="preserve"> parcs </t>
    </r>
    <r>
      <rPr>
        <sz val="12"/>
        <color theme="1"/>
        <rFont val="Calibri"/>
        <family val="2"/>
        <scheme val="minor"/>
      </rPr>
      <t>de X animaux/m2 avec un accès direct des animaux aux parcs.</t>
    </r>
  </si>
  <si>
    <r>
      <t>Améliorer l'aménagement des</t>
    </r>
    <r>
      <rPr>
        <sz val="12"/>
        <color rgb="FFFF0000"/>
        <rFont val="Calibri"/>
        <family val="2"/>
        <scheme val="minor"/>
      </rPr>
      <t xml:space="preserve"> </t>
    </r>
    <r>
      <rPr>
        <sz val="12"/>
        <rFont val="Calibri"/>
        <family val="2"/>
        <scheme val="minor"/>
      </rPr>
      <t>parcs conformément au diagnostic sur 25 % des surfaces engagées par an.</t>
    </r>
  </si>
  <si>
    <t>X déterminé par la DRAAF.</t>
  </si>
  <si>
    <t>Diagnostic agro-écologique de l'exploitation.</t>
  </si>
  <si>
    <t>Engager au moins 90 % des surfaces éligibles de l'exploitation et avoir au moins une parcelle dans le PAEC.</t>
  </si>
  <si>
    <t>Respecter un taux de chargement maximal de W UGB/hectare de surface fourragère.</t>
  </si>
  <si>
    <t>Respecter une part minimale de X % de surface en herbe dans la SAU conformément au paramétrage du niveau.</t>
  </si>
  <si>
    <t>Respecter une part maximale Y % de surface en maïs ensilage dans la surface fourragère principale (SFP) conformément au paramétrage du niveau.</t>
  </si>
  <si>
    <t>Respecter un plafond annuel de consommation de concentrés :
- 800 kg/UGB bovine ou équine,
- 1000 kg/UGB ovine,
- 1600 kg/UGB caprine.</t>
  </si>
  <si>
    <t>Formation à réaliser au cours de 2 premières années d'engagement.</t>
  </si>
  <si>
    <t>Participer aux réunions d'échanges de pratiques entre agriculteurs organisées par l'animateur (au moins une journée par an sur la durée de l'engagement).</t>
  </si>
  <si>
    <t>Maintenir une couverture permanente des sols sur une surface conforme au paramétrage des niveaux des tables ci-dessous.</t>
  </si>
  <si>
    <t>A partir de la deuxième année, localiser de façon pertinente les éléments et surfaces non productifs relevant de la BCAE 8 de la conditionnalité, en fonction du diagnostic initial et de façon à limiter les transferts de pesticides et de nitrates vers les cours d'eau et les eaux souterraines. 
En outre, ces éléments et surfaces non productifs devront comporter obligatoirement :
- au minimum V points de pourcentage de couverts favorables aux pollinisateurs (liste des couverts et modalités de gestion identiques à celles de la BCAE 8 - Jachères mellifères) à partir de la deuxième année d'engagement ;
- au minium W points de pourcentage de haies à partir de la 4ème année (le taux de conversion mL/m2 est celui de l'écorégime).
Avec V ≥ 1   et   W ≥ 0,2.
A partir de la première année d'engagement, absence d'intrants sur les éléments et surfaces non productifs (produits phytosanitaires et engrais minéraux) et absence d'intervention sur les haies entre les dates définies par l'opérateur (a minima entre le 1er avril et le 31 juillet).</t>
  </si>
  <si>
    <t>Enregistrer les pratiques culturales sur l'ensemble des parcelles engagées.</t>
  </si>
  <si>
    <t>Renseigner sur 3 zones fixes l'indicateur de l'observatoire agricole de la biodiversité (OAB).</t>
  </si>
  <si>
    <t>En première et dernière années d'engagement.</t>
  </si>
  <si>
    <t>Sur toute la durée du contrat pour les modalités de gestion (absence d'intrants et d'intervention).
A partir du 15/05 de la 2ème année d'engagement pour la bonne localisation des couverts et le pourcentage minimum de jachères mellifères à respecter, 
A partir du 15/05 de la 4ème année d'engagement pour le pourcentage minimum de haies à respecter.</t>
  </si>
  <si>
    <t>Déclarer une part minimale de légumineuses dans l'assolement : au moins X % des terres arables.</t>
  </si>
  <si>
    <t>A partir de la 2ème année d'engagement : ne pas dépasser le 70ème percentile * utilisé pour le calcul de l'IFT hors herbicide de référence.</t>
  </si>
  <si>
    <t>A partir de la 2ème année d'engagement : ne pas dépasser le 70ème percentile * utilisé pour le calcul de l'IFT herbicide de référence.</t>
  </si>
  <si>
    <t>Réaliser un semis direct sur une surface conforme au paramétrage des niveaux des tables ci-dessous.</t>
  </si>
  <si>
    <t>MAEC en PACA - SOL - SEMIS DIRECT</t>
  </si>
  <si>
    <t>MAEC en PACA - CLIMAT - BIEN-ÊTRE ANIMAL - AUTONOMIE FOURRAGERE - ELEVAGES D'HERBIVORES</t>
  </si>
  <si>
    <t xml:space="preserve">MAEC en PACA - CLIMAT - BIEN-ÊTRE ANIMAL - ELEVAGES DE MONOGASTRIQUES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</si>
</sst>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0\ &quot;€&quot;;\-#,##0\ &quot;€&quot;"/>
    <numFmt numFmtId="44" formatCode="_-* #,##0.00\ &quot;€&quot;_-;\-* #,##0.00\ &quot;€&quot;_-;_-* &quot;-&quot;??\ &quot;€&quot;_-;_-@_-"/>
    <numFmt numFmtId="43" formatCode="_-* #,##0.00_-;\-* #,##0.00_-;_-* &quot;-&quot;??_-;_-@_-"/>
    <numFmt numFmtId="164" formatCode="_-* #,##0.000_-;\-* #,##0.000_-;_-* &quot;-&quot;??_-;_-@_-"/>
    <numFmt numFmtId="165" formatCode="_-* #,##0.00\ _€_-;\-* #,##0.00\ _€_-;_-* &quot;-&quot;??\ _€_-;_-@_-"/>
    <numFmt numFmtId="166" formatCode="_-* #,##0\ &quot;€&quot;_-;\-* #,##0\ &quot;€&quot;_-;_-* &quot;-&quot;??\ &quot;€&quot;_-;_-@_-"/>
    <numFmt numFmtId="167" formatCode="#,##0\ &quot;€&quot;"/>
    <numFmt numFmtId="168" formatCode="#,##0.00\ &quot;€&quot;"/>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4"/>
      <color rgb="FFC00000"/>
      <name val="Calibri"/>
      <family val="2"/>
      <scheme val="minor"/>
    </font>
    <font>
      <b/>
      <sz val="16"/>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22"/>
      <color theme="1"/>
      <name val="Calibri"/>
      <family val="2"/>
      <scheme val="minor"/>
    </font>
    <font>
      <b/>
      <sz val="14"/>
      <color theme="1"/>
      <name val="Calibri"/>
      <family val="2"/>
      <scheme val="minor"/>
    </font>
    <font>
      <b/>
      <u/>
      <sz val="11"/>
      <color theme="1"/>
      <name val="Calibri"/>
      <family val="2"/>
      <scheme val="minor"/>
    </font>
    <font>
      <sz val="12"/>
      <color rgb="FFFF0000"/>
      <name val="Calibri"/>
      <family val="2"/>
      <scheme val="minor"/>
    </font>
    <font>
      <b/>
      <sz val="14"/>
      <color theme="4" tint="-0.24994659260841701"/>
      <name val="Calibri"/>
      <family val="2"/>
      <scheme val="minor"/>
    </font>
    <font>
      <u/>
      <sz val="12"/>
      <color theme="10"/>
      <name val="Calibri"/>
      <family val="2"/>
      <scheme val="minor"/>
    </font>
    <font>
      <sz val="12"/>
      <color rgb="FFFF2929"/>
      <name val="Calibri"/>
      <family val="2"/>
      <scheme val="minor"/>
    </font>
    <font>
      <b/>
      <sz val="16"/>
      <name val="Calibri"/>
      <family val="2"/>
      <scheme val="minor"/>
    </font>
  </fonts>
  <fills count="11">
    <fill>
      <patternFill patternType="none"/>
    </fill>
    <fill>
      <patternFill patternType="gray125"/>
    </fill>
    <fill>
      <patternFill patternType="solid">
        <fgColor theme="5" tint="0.59999389629810485"/>
        <bgColor indexed="64"/>
      </patternFill>
    </fill>
    <fill>
      <patternFill patternType="solid">
        <fgColor them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7"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11">
    <xf numFmtId="0" fontId="0" fillId="0" borderId="0" xfId="0"/>
    <xf numFmtId="0" fontId="0" fillId="0" borderId="0" xfId="0" applyAlignment="1"/>
    <xf numFmtId="0" fontId="0" fillId="0" borderId="0" xfId="0" applyAlignment="1">
      <alignment horizontal="center"/>
    </xf>
    <xf numFmtId="0" fontId="0" fillId="0" borderId="0" xfId="0" applyAlignment="1">
      <alignment vertical="center"/>
    </xf>
    <xf numFmtId="0" fontId="0" fillId="0" borderId="0" xfId="0" applyAlignment="1">
      <alignment wrapText="1"/>
    </xf>
    <xf numFmtId="0" fontId="0" fillId="0" borderId="0" xfId="0" applyBorder="1"/>
    <xf numFmtId="0" fontId="11" fillId="3" borderId="1" xfId="0" applyFont="1" applyFill="1" applyBorder="1" applyAlignment="1">
      <alignment vertical="center" wrapText="1"/>
    </xf>
    <xf numFmtId="0" fontId="11" fillId="5" borderId="1" xfId="0" applyFont="1" applyFill="1" applyBorder="1" applyAlignment="1">
      <alignment vertical="center" wrapText="1"/>
    </xf>
    <xf numFmtId="49" fontId="11" fillId="5" borderId="1" xfId="0" applyNumberFormat="1" applyFont="1" applyFill="1" applyBorder="1" applyAlignment="1">
      <alignment vertical="center" wrapText="1"/>
    </xf>
    <xf numFmtId="49" fontId="9" fillId="5" borderId="6" xfId="0" applyNumberFormat="1" applyFont="1" applyFill="1" applyBorder="1" applyAlignment="1">
      <alignment vertical="center" wrapText="1"/>
    </xf>
    <xf numFmtId="49" fontId="9" fillId="5" borderId="9" xfId="0" applyNumberFormat="1" applyFont="1" applyFill="1" applyBorder="1" applyAlignment="1">
      <alignment vertical="center" wrapText="1"/>
    </xf>
    <xf numFmtId="49" fontId="11" fillId="7" borderId="1" xfId="0" applyNumberFormat="1" applyFont="1" applyFill="1" applyBorder="1" applyAlignment="1">
      <alignment vertical="center" wrapText="1"/>
    </xf>
    <xf numFmtId="0" fontId="9" fillId="6" borderId="1" xfId="0" applyFont="1" applyFill="1" applyBorder="1" applyAlignment="1">
      <alignment horizontal="center" vertical="center" wrapText="1"/>
    </xf>
    <xf numFmtId="0" fontId="11" fillId="6" borderId="1" xfId="0" applyFont="1" applyFill="1" applyBorder="1" applyAlignment="1">
      <alignment vertical="center" wrapText="1"/>
    </xf>
    <xf numFmtId="0" fontId="9" fillId="0" borderId="0" xfId="0" applyFont="1" applyAlignment="1"/>
    <xf numFmtId="49" fontId="8" fillId="5" borderId="6" xfId="0" applyNumberFormat="1"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6" borderId="1" xfId="0" applyFont="1" applyFill="1" applyBorder="1" applyAlignment="1">
      <alignment horizontal="center"/>
    </xf>
    <xf numFmtId="0" fontId="9" fillId="0" borderId="1" xfId="0" applyFont="1" applyBorder="1" applyAlignment="1">
      <alignment vertical="center" wrapText="1"/>
    </xf>
    <xf numFmtId="0" fontId="9" fillId="5" borderId="6" xfId="0" applyFont="1" applyFill="1" applyBorder="1" applyAlignment="1">
      <alignment horizontal="center" vertical="center"/>
    </xf>
    <xf numFmtId="0" fontId="9" fillId="7" borderId="6" xfId="0" applyFont="1" applyFill="1" applyBorder="1" applyAlignment="1">
      <alignment horizontal="center" vertical="center"/>
    </xf>
    <xf numFmtId="0" fontId="9" fillId="6"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1" xfId="0" applyFont="1" applyBorder="1" applyAlignment="1">
      <alignment horizontal="center"/>
    </xf>
    <xf numFmtId="49" fontId="8" fillId="8" borderId="1" xfId="0" applyNumberFormat="1" applyFont="1" applyFill="1" applyBorder="1" applyAlignment="1">
      <alignment horizontal="center" vertical="center" wrapText="1"/>
    </xf>
    <xf numFmtId="0" fontId="9" fillId="0" borderId="4" xfId="0" applyFont="1" applyBorder="1" applyAlignment="1">
      <alignment horizontal="center"/>
    </xf>
    <xf numFmtId="9" fontId="9" fillId="8" borderId="4" xfId="2" applyFont="1" applyFill="1" applyBorder="1" applyAlignment="1">
      <alignment horizontal="center"/>
    </xf>
    <xf numFmtId="9" fontId="9" fillId="2" borderId="4" xfId="2" applyFont="1" applyFill="1" applyBorder="1" applyAlignment="1">
      <alignment horizontal="center"/>
    </xf>
    <xf numFmtId="0" fontId="9" fillId="0" borderId="3" xfId="0" applyFont="1" applyBorder="1" applyAlignment="1">
      <alignment horizontal="center"/>
    </xf>
    <xf numFmtId="9" fontId="9" fillId="8" borderId="3" xfId="2" applyFont="1" applyFill="1" applyBorder="1" applyAlignment="1">
      <alignment horizontal="center"/>
    </xf>
    <xf numFmtId="9" fontId="9" fillId="2" borderId="3" xfId="2" applyFont="1" applyFill="1" applyBorder="1" applyAlignment="1">
      <alignment horizontal="center"/>
    </xf>
    <xf numFmtId="0" fontId="9" fillId="0" borderId="2" xfId="0" applyFont="1" applyBorder="1" applyAlignment="1">
      <alignment horizontal="center"/>
    </xf>
    <xf numFmtId="9" fontId="9" fillId="8" borderId="2" xfId="2" applyFont="1" applyFill="1" applyBorder="1" applyAlignment="1">
      <alignment horizontal="center"/>
    </xf>
    <xf numFmtId="9" fontId="9" fillId="2" borderId="2" xfId="2" applyFont="1" applyFill="1" applyBorder="1" applyAlignment="1">
      <alignment horizontal="center"/>
    </xf>
    <xf numFmtId="0" fontId="0" fillId="9" borderId="1" xfId="0" applyFill="1" applyBorder="1" applyAlignment="1"/>
    <xf numFmtId="0" fontId="10" fillId="0" borderId="1" xfId="0" applyFont="1" applyBorder="1" applyAlignment="1">
      <alignment horizontal="center" vertical="center" wrapText="1"/>
    </xf>
    <xf numFmtId="0" fontId="0" fillId="6" borderId="1" xfId="0" applyFill="1" applyBorder="1" applyAlignment="1">
      <alignment horizontal="center" vertical="center"/>
    </xf>
    <xf numFmtId="0" fontId="4" fillId="0" borderId="0" xfId="0" applyFont="1" applyFill="1" applyBorder="1" applyAlignment="1">
      <alignment vertical="center" wrapText="1"/>
    </xf>
    <xf numFmtId="0" fontId="0" fillId="0" borderId="0" xfId="0" applyFill="1"/>
    <xf numFmtId="0" fontId="14" fillId="0" borderId="0" xfId="0" applyFont="1" applyFill="1"/>
    <xf numFmtId="0" fontId="2" fillId="0" borderId="0" xfId="0" applyFont="1" applyFill="1"/>
    <xf numFmtId="43" fontId="0" fillId="0" borderId="0" xfId="4" applyNumberFormat="1" applyFont="1" applyFill="1"/>
    <xf numFmtId="164" fontId="0" fillId="0" borderId="0" xfId="4" applyNumberFormat="1" applyFont="1" applyFill="1"/>
    <xf numFmtId="165" fontId="0" fillId="0" borderId="0" xfId="0" applyNumberFormat="1" applyFill="1"/>
    <xf numFmtId="2" fontId="0" fillId="0" borderId="0" xfId="0" applyNumberFormat="1" applyFill="1"/>
    <xf numFmtId="0" fontId="0" fillId="10" borderId="0" xfId="0" applyFill="1" applyAlignment="1"/>
    <xf numFmtId="0" fontId="6" fillId="10" borderId="0" xfId="0" applyFont="1" applyFill="1" applyBorder="1" applyAlignment="1">
      <alignment horizontal="left"/>
    </xf>
    <xf numFmtId="0" fontId="0" fillId="10" borderId="0" xfId="0" applyFill="1" applyAlignment="1">
      <alignment vertical="center"/>
    </xf>
    <xf numFmtId="0" fontId="0" fillId="10" borderId="0" xfId="0" applyFill="1"/>
    <xf numFmtId="0" fontId="9" fillId="10" borderId="0" xfId="0" applyFont="1" applyFill="1" applyBorder="1" applyAlignment="1">
      <alignment vertical="center" wrapText="1"/>
    </xf>
    <xf numFmtId="0" fontId="0" fillId="10" borderId="0" xfId="0" applyFill="1" applyAlignment="1">
      <alignment wrapText="1"/>
    </xf>
    <xf numFmtId="0" fontId="2" fillId="10" borderId="0" xfId="0" applyFont="1" applyFill="1" applyBorder="1" applyAlignment="1">
      <alignment horizontal="right" vertical="center"/>
    </xf>
    <xf numFmtId="44" fontId="2" fillId="10" borderId="0" xfId="3" applyFont="1" applyFill="1" applyBorder="1" applyAlignment="1">
      <alignment horizontal="center" vertical="center"/>
    </xf>
    <xf numFmtId="0" fontId="0" fillId="10" borderId="0" xfId="0" applyFont="1" applyFill="1" applyAlignment="1"/>
    <xf numFmtId="0" fontId="0" fillId="10" borderId="0" xfId="0" applyFont="1" applyFill="1"/>
    <xf numFmtId="0" fontId="8" fillId="10" borderId="10" xfId="0" applyFont="1" applyFill="1" applyBorder="1" applyAlignment="1">
      <alignment vertical="center"/>
    </xf>
    <xf numFmtId="0" fontId="2" fillId="10" borderId="0" xfId="0" applyFont="1" applyFill="1" applyBorder="1" applyAlignment="1">
      <alignment vertical="center"/>
    </xf>
    <xf numFmtId="44" fontId="2" fillId="10" borderId="0" xfId="0" applyNumberFormat="1" applyFont="1" applyFill="1" applyBorder="1" applyAlignment="1">
      <alignment vertical="center"/>
    </xf>
    <xf numFmtId="44" fontId="0" fillId="10" borderId="0" xfId="0" applyNumberFormat="1" applyFill="1"/>
    <xf numFmtId="0" fontId="0" fillId="10" borderId="0" xfId="0" applyFill="1" applyBorder="1"/>
    <xf numFmtId="0" fontId="9" fillId="10" borderId="0" xfId="0" applyFont="1" applyFill="1"/>
    <xf numFmtId="0" fontId="8" fillId="10" borderId="0" xfId="0" applyFont="1" applyFill="1" applyBorder="1" applyAlignment="1">
      <alignment vertical="center"/>
    </xf>
    <xf numFmtId="0" fontId="13" fillId="10" borderId="0" xfId="0" applyFont="1" applyFill="1" applyBorder="1" applyAlignment="1">
      <alignment horizontal="right" vertical="center" wrapText="1"/>
    </xf>
    <xf numFmtId="166" fontId="2" fillId="10" borderId="0" xfId="3" applyNumberFormat="1" applyFont="1" applyFill="1" applyBorder="1" applyAlignment="1">
      <alignment horizontal="right"/>
    </xf>
    <xf numFmtId="0" fontId="10" fillId="0" borderId="1" xfId="0" applyFont="1" applyBorder="1" applyAlignment="1">
      <alignment horizontal="center" vertical="center" wrapText="1"/>
    </xf>
    <xf numFmtId="0" fontId="9" fillId="3" borderId="1" xfId="0" applyFont="1" applyFill="1" applyBorder="1" applyAlignment="1">
      <alignment vertical="center" wrapText="1"/>
    </xf>
    <xf numFmtId="0" fontId="11" fillId="3" borderId="1" xfId="0" applyFont="1" applyFill="1" applyBorder="1" applyAlignment="1">
      <alignment vertical="center" wrapText="1"/>
    </xf>
    <xf numFmtId="0" fontId="9" fillId="0" borderId="1" xfId="0" applyFont="1" applyFill="1" applyBorder="1" applyAlignment="1">
      <alignment horizontal="center" vertical="center"/>
    </xf>
    <xf numFmtId="0" fontId="9" fillId="2" borderId="1" xfId="0" applyFont="1" applyFill="1" applyBorder="1" applyAlignment="1">
      <alignment horizontal="center" wrapText="1"/>
    </xf>
    <xf numFmtId="0" fontId="9" fillId="4" borderId="1" xfId="0" applyFont="1" applyFill="1" applyBorder="1" applyAlignment="1">
      <alignment horizontal="center" wrapText="1"/>
    </xf>
    <xf numFmtId="9" fontId="4" fillId="10" borderId="1" xfId="2" applyFont="1" applyFill="1" applyBorder="1" applyAlignment="1">
      <alignment horizontal="center" vertical="center"/>
    </xf>
    <xf numFmtId="0" fontId="4" fillId="10" borderId="0" xfId="0" applyFont="1" applyFill="1" applyBorder="1" applyAlignment="1"/>
    <xf numFmtId="0" fontId="0" fillId="0" borderId="0" xfId="0" applyFill="1" applyBorder="1"/>
    <xf numFmtId="0" fontId="4" fillId="0" borderId="0" xfId="0" applyFont="1" applyFill="1" applyBorder="1" applyAlignment="1">
      <alignment vertical="center"/>
    </xf>
    <xf numFmtId="0" fontId="3" fillId="0" borderId="0" xfId="0" applyFont="1" applyFill="1" applyBorder="1" applyAlignment="1">
      <alignment vertical="center"/>
    </xf>
    <xf numFmtId="0" fontId="11" fillId="3" borderId="5" xfId="0" applyFont="1" applyFill="1" applyBorder="1" applyAlignment="1">
      <alignment vertical="center" wrapText="1"/>
    </xf>
    <xf numFmtId="49" fontId="9" fillId="5" borderId="1" xfId="0" applyNumberFormat="1" applyFont="1" applyFill="1" applyBorder="1" applyAlignment="1">
      <alignment horizontal="left" vertical="center" wrapText="1"/>
    </xf>
    <xf numFmtId="0" fontId="9" fillId="5" borderId="1" xfId="0" applyFont="1" applyFill="1" applyBorder="1" applyAlignment="1">
      <alignment vertical="center" wrapText="1"/>
    </xf>
    <xf numFmtId="0" fontId="9" fillId="5" borderId="1" xfId="0" applyFont="1" applyFill="1" applyBorder="1" applyAlignment="1">
      <alignment horizontal="left" vertical="center" wrapText="1"/>
    </xf>
    <xf numFmtId="0" fontId="11" fillId="10" borderId="1" xfId="0" applyFont="1" applyFill="1" applyBorder="1" applyAlignment="1">
      <alignment horizontal="center" vertical="center"/>
    </xf>
    <xf numFmtId="9" fontId="11" fillId="0" borderId="1" xfId="2" applyFont="1" applyFill="1" applyBorder="1" applyAlignment="1">
      <alignment horizontal="center" vertical="center" wrapText="1"/>
    </xf>
    <xf numFmtId="0" fontId="10" fillId="10" borderId="1" xfId="0" applyFont="1" applyFill="1" applyBorder="1" applyAlignment="1">
      <alignment horizontal="center" vertical="center"/>
    </xf>
    <xf numFmtId="0" fontId="11" fillId="8" borderId="1" xfId="0" applyFont="1" applyFill="1" applyBorder="1" applyAlignment="1">
      <alignment horizontal="left" vertical="center" wrapText="1"/>
    </xf>
    <xf numFmtId="0" fontId="9" fillId="8" borderId="1" xfId="0" applyFont="1" applyFill="1" applyBorder="1" applyAlignment="1">
      <alignment vertical="center" wrapText="1"/>
    </xf>
    <xf numFmtId="0" fontId="17" fillId="8" borderId="1" xfId="1" applyFont="1" applyFill="1" applyBorder="1" applyAlignment="1">
      <alignment vertical="center" wrapText="1"/>
    </xf>
    <xf numFmtId="0" fontId="9" fillId="8" borderId="1" xfId="0" applyFont="1" applyFill="1" applyBorder="1" applyAlignment="1">
      <alignment horizontal="left" vertical="center" wrapText="1"/>
    </xf>
    <xf numFmtId="0" fontId="18" fillId="10" borderId="0" xfId="0" applyFont="1" applyFill="1" applyBorder="1" applyAlignment="1"/>
    <xf numFmtId="0" fontId="9" fillId="10" borderId="0" xfId="0" applyFont="1" applyFill="1" applyAlignment="1"/>
    <xf numFmtId="0" fontId="11" fillId="8" borderId="1" xfId="0" applyFont="1" applyFill="1" applyBorder="1" applyAlignment="1">
      <alignment vertical="center" wrapText="1"/>
    </xf>
    <xf numFmtId="9" fontId="9" fillId="10" borderId="1" xfId="2" applyFont="1" applyFill="1" applyBorder="1" applyAlignment="1">
      <alignment horizontal="center" vertical="center"/>
    </xf>
    <xf numFmtId="0" fontId="11" fillId="10" borderId="0" xfId="0" applyFont="1" applyFill="1" applyBorder="1" applyAlignment="1"/>
    <xf numFmtId="168" fontId="0" fillId="5" borderId="1" xfId="0" applyNumberFormat="1" applyFill="1" applyBorder="1" applyAlignment="1">
      <alignment horizontal="center" vertical="center"/>
    </xf>
    <xf numFmtId="168" fontId="4" fillId="5" borderId="1" xfId="0" applyNumberFormat="1" applyFont="1" applyFill="1" applyBorder="1" applyAlignment="1">
      <alignment horizontal="center" vertical="center"/>
    </xf>
    <xf numFmtId="167" fontId="1" fillId="10" borderId="1" xfId="4" applyNumberFormat="1" applyFont="1" applyFill="1" applyBorder="1" applyAlignment="1">
      <alignment horizontal="center" vertical="center"/>
    </xf>
    <xf numFmtId="167" fontId="4" fillId="10" borderId="1" xfId="4" applyNumberFormat="1" applyFont="1" applyFill="1" applyBorder="1" applyAlignment="1">
      <alignment horizontal="center" vertical="center"/>
    </xf>
    <xf numFmtId="167" fontId="3" fillId="10" borderId="1" xfId="4" applyNumberFormat="1" applyFont="1" applyFill="1" applyBorder="1" applyAlignment="1">
      <alignment horizontal="center" vertical="center"/>
    </xf>
    <xf numFmtId="5" fontId="9" fillId="0" borderId="1" xfId="4" applyNumberFormat="1" applyFont="1" applyBorder="1" applyAlignment="1">
      <alignment horizontal="center" vertical="center"/>
    </xf>
    <xf numFmtId="167" fontId="8" fillId="0" borderId="1" xfId="0" applyNumberFormat="1" applyFont="1" applyBorder="1" applyAlignment="1">
      <alignment horizontal="center" vertical="center"/>
    </xf>
    <xf numFmtId="168" fontId="9" fillId="8" borderId="1" xfId="0" applyNumberFormat="1" applyFont="1" applyFill="1" applyBorder="1" applyAlignment="1">
      <alignment horizontal="center" vertical="center" wrapText="1"/>
    </xf>
    <xf numFmtId="167" fontId="9" fillId="10" borderId="1" xfId="0" applyNumberFormat="1" applyFont="1" applyFill="1" applyBorder="1" applyAlignment="1">
      <alignment horizontal="center" vertical="center"/>
    </xf>
    <xf numFmtId="167" fontId="8" fillId="10" borderId="1" xfId="3" applyNumberFormat="1" applyFont="1" applyFill="1" applyBorder="1" applyAlignment="1">
      <alignment horizontal="center" vertical="center"/>
    </xf>
    <xf numFmtId="0" fontId="9" fillId="10" borderId="0" xfId="0" applyFont="1" applyFill="1" applyBorder="1" applyAlignment="1">
      <alignment horizontal="center" vertical="center" wrapText="1"/>
    </xf>
    <xf numFmtId="0" fontId="11" fillId="10" borderId="0" xfId="0" applyFont="1" applyFill="1" applyBorder="1" applyAlignment="1">
      <alignment vertical="center" wrapText="1"/>
    </xf>
    <xf numFmtId="49" fontId="9" fillId="10" borderId="0" xfId="0" applyNumberFormat="1" applyFont="1" applyFill="1" applyBorder="1" applyAlignment="1">
      <alignment horizontal="center" vertical="center" wrapText="1"/>
    </xf>
    <xf numFmtId="49" fontId="11" fillId="10" borderId="5" xfId="0" applyNumberFormat="1" applyFont="1" applyFill="1" applyBorder="1" applyAlignment="1">
      <alignment vertical="center" wrapText="1"/>
    </xf>
    <xf numFmtId="0" fontId="11" fillId="10" borderId="5" xfId="0" applyFont="1" applyFill="1" applyBorder="1" applyAlignment="1">
      <alignment vertical="center" wrapText="1"/>
    </xf>
    <xf numFmtId="0" fontId="0" fillId="10" borderId="5" xfId="0" applyFill="1" applyBorder="1" applyAlignment="1"/>
    <xf numFmtId="0" fontId="0" fillId="10" borderId="5" xfId="0" applyFill="1" applyBorder="1" applyAlignment="1">
      <alignment horizontal="center" vertical="center"/>
    </xf>
    <xf numFmtId="0" fontId="11" fillId="10" borderId="0" xfId="0" applyFont="1" applyFill="1" applyBorder="1" applyAlignment="1">
      <alignment horizontal="center" vertical="center" wrapText="1"/>
    </xf>
    <xf numFmtId="0" fontId="9" fillId="10" borderId="5" xfId="0" applyFont="1" applyFill="1" applyBorder="1" applyAlignment="1">
      <alignment horizontal="left" vertical="center" wrapText="1"/>
    </xf>
    <xf numFmtId="168" fontId="9" fillId="10" borderId="5" xfId="0" applyNumberFormat="1" applyFont="1" applyFill="1" applyBorder="1" applyAlignment="1">
      <alignment horizontal="center" vertical="center" wrapText="1"/>
    </xf>
    <xf numFmtId="0" fontId="11" fillId="10" borderId="0" xfId="0" applyFont="1" applyFill="1" applyBorder="1" applyAlignment="1">
      <alignment horizontal="left" vertical="center" wrapText="1"/>
    </xf>
    <xf numFmtId="0" fontId="11" fillId="10" borderId="5" xfId="0" applyFont="1" applyFill="1" applyBorder="1" applyAlignment="1">
      <alignment horizontal="left" vertical="center" wrapText="1"/>
    </xf>
    <xf numFmtId="0" fontId="11" fillId="10" borderId="5" xfId="0" applyFont="1" applyFill="1" applyBorder="1" applyAlignment="1">
      <alignment horizontal="center" vertical="center" wrapText="1"/>
    </xf>
    <xf numFmtId="0" fontId="11" fillId="10" borderId="0" xfId="0" applyFont="1" applyFill="1" applyBorder="1" applyAlignment="1">
      <alignment vertical="top"/>
    </xf>
    <xf numFmtId="0" fontId="8" fillId="10" borderId="6" xfId="0" applyFont="1" applyFill="1" applyBorder="1" applyAlignment="1">
      <alignment horizontal="center" vertical="center"/>
    </xf>
    <xf numFmtId="0" fontId="8" fillId="10" borderId="1" xfId="0" applyFont="1" applyFill="1" applyBorder="1" applyAlignment="1">
      <alignment horizontal="center" vertical="center"/>
    </xf>
    <xf numFmtId="0" fontId="10" fillId="0" borderId="1" xfId="0" applyFont="1" applyBorder="1" applyAlignment="1">
      <alignment horizontal="center" vertical="center" wrapText="1"/>
    </xf>
    <xf numFmtId="49" fontId="9" fillId="5" borderId="9" xfId="0" applyNumberFormat="1" applyFont="1" applyFill="1" applyBorder="1" applyAlignment="1">
      <alignment vertical="center" wrapText="1"/>
    </xf>
    <xf numFmtId="0" fontId="9" fillId="0" borderId="1" xfId="0" applyFont="1" applyFill="1" applyBorder="1" applyAlignment="1">
      <alignment horizontal="center" vertical="center"/>
    </xf>
    <xf numFmtId="0" fontId="9" fillId="2" borderId="1" xfId="0" applyFont="1" applyFill="1" applyBorder="1" applyAlignment="1">
      <alignment horizontal="center" wrapText="1"/>
    </xf>
    <xf numFmtId="0" fontId="9" fillId="4" borderId="1" xfId="0" applyFont="1" applyFill="1" applyBorder="1" applyAlignment="1">
      <alignment horizontal="center" wrapText="1"/>
    </xf>
    <xf numFmtId="0" fontId="11" fillId="3" borderId="1" xfId="0" applyFont="1" applyFill="1" applyBorder="1" applyAlignment="1">
      <alignment vertical="center" wrapText="1"/>
    </xf>
    <xf numFmtId="49" fontId="9" fillId="5" borderId="6" xfId="0" applyNumberFormat="1" applyFont="1" applyFill="1" applyBorder="1" applyAlignment="1">
      <alignment vertical="center" wrapText="1"/>
    </xf>
    <xf numFmtId="0" fontId="11" fillId="8" borderId="6" xfId="0" applyFont="1" applyFill="1" applyBorder="1" applyAlignment="1">
      <alignment horizontal="center" vertical="center" wrapText="1"/>
    </xf>
    <xf numFmtId="0" fontId="11" fillId="8" borderId="9" xfId="0" applyFont="1" applyFill="1" applyBorder="1" applyAlignment="1">
      <alignment horizontal="center" vertical="center" wrapText="1"/>
    </xf>
    <xf numFmtId="168" fontId="9" fillId="8" borderId="4" xfId="0" applyNumberFormat="1" applyFont="1" applyFill="1" applyBorder="1" applyAlignment="1">
      <alignment horizontal="center" vertical="center" wrapText="1"/>
    </xf>
    <xf numFmtId="168" fontId="9" fillId="8" borderId="2" xfId="0" applyNumberFormat="1" applyFont="1" applyFill="1" applyBorder="1" applyAlignment="1">
      <alignment horizontal="center" vertical="center" wrapText="1"/>
    </xf>
    <xf numFmtId="0" fontId="12" fillId="10" borderId="10" xfId="0" applyFont="1" applyFill="1" applyBorder="1" applyAlignment="1">
      <alignment horizontal="center" vertical="center"/>
    </xf>
    <xf numFmtId="0" fontId="11" fillId="8" borderId="4"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3" xfId="0" applyFont="1" applyFill="1" applyBorder="1" applyAlignment="1">
      <alignment horizontal="center" vertical="center" wrapText="1"/>
    </xf>
    <xf numFmtId="49" fontId="11" fillId="5" borderId="6" xfId="0" applyNumberFormat="1" applyFont="1" applyFill="1" applyBorder="1" applyAlignment="1">
      <alignment vertical="center" wrapText="1"/>
    </xf>
    <xf numFmtId="49" fontId="9" fillId="5" borderId="9"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49" fontId="9" fillId="6" borderId="6" xfId="0" applyNumberFormat="1" applyFont="1" applyFill="1" applyBorder="1" applyAlignment="1">
      <alignment horizontal="center" vertical="center" wrapText="1"/>
    </xf>
    <xf numFmtId="49" fontId="9" fillId="6" borderId="9"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2" borderId="1" xfId="0" applyFont="1" applyFill="1" applyBorder="1" applyAlignment="1">
      <alignment horizontal="center" wrapText="1"/>
    </xf>
    <xf numFmtId="0" fontId="9" fillId="4" borderId="1" xfId="0" applyFont="1" applyFill="1" applyBorder="1" applyAlignment="1">
      <alignment horizontal="center" wrapText="1"/>
    </xf>
    <xf numFmtId="0" fontId="8" fillId="2"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0" applyFont="1" applyFill="1" applyBorder="1" applyAlignment="1">
      <alignment vertical="center" wrapText="1"/>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1" fillId="7" borderId="6" xfId="0" applyFont="1" applyFill="1" applyBorder="1" applyAlignment="1">
      <alignment vertical="center" wrapText="1"/>
    </xf>
    <xf numFmtId="0" fontId="11" fillId="7" borderId="9" xfId="0" applyFont="1" applyFill="1" applyBorder="1" applyAlignment="1">
      <alignment vertical="center" wrapText="1"/>
    </xf>
    <xf numFmtId="0" fontId="11" fillId="5" borderId="6" xfId="0" applyFont="1" applyFill="1" applyBorder="1" applyAlignment="1">
      <alignment vertical="center" wrapText="1"/>
    </xf>
    <xf numFmtId="0" fontId="11" fillId="5" borderId="9" xfId="0" applyFont="1" applyFill="1" applyBorder="1" applyAlignment="1">
      <alignment vertical="center" wrapText="1"/>
    </xf>
    <xf numFmtId="49" fontId="11" fillId="6" borderId="6" xfId="0" applyNumberFormat="1" applyFont="1" applyFill="1" applyBorder="1" applyAlignment="1">
      <alignment vertical="center" wrapText="1"/>
    </xf>
    <xf numFmtId="0" fontId="11" fillId="0" borderId="9" xfId="0" applyFont="1" applyBorder="1" applyAlignment="1">
      <alignment vertical="center" wrapText="1"/>
    </xf>
    <xf numFmtId="0" fontId="2" fillId="10" borderId="6" xfId="0" applyFont="1" applyFill="1" applyBorder="1" applyAlignment="1">
      <alignment horizontal="center" vertical="center"/>
    </xf>
    <xf numFmtId="0" fontId="2" fillId="10" borderId="9" xfId="0" applyFont="1" applyFill="1" applyBorder="1" applyAlignment="1">
      <alignment horizontal="center" vertical="center"/>
    </xf>
    <xf numFmtId="0" fontId="4" fillId="10" borderId="6" xfId="0" applyFont="1" applyFill="1" applyBorder="1" applyAlignment="1">
      <alignment horizontal="center" vertical="center"/>
    </xf>
    <xf numFmtId="0" fontId="4" fillId="10" borderId="9" xfId="0" applyFont="1" applyFill="1" applyBorder="1" applyAlignment="1">
      <alignment horizontal="center" vertical="center"/>
    </xf>
    <xf numFmtId="0" fontId="3" fillId="10" borderId="6" xfId="0" applyFont="1" applyFill="1" applyBorder="1" applyAlignment="1">
      <alignment horizontal="center" vertical="center"/>
    </xf>
    <xf numFmtId="0" fontId="3" fillId="10" borderId="9" xfId="0" applyFont="1" applyFill="1" applyBorder="1" applyAlignment="1">
      <alignment horizontal="center" vertical="center"/>
    </xf>
    <xf numFmtId="0" fontId="8" fillId="0" borderId="6" xfId="0" applyFont="1" applyBorder="1" applyAlignment="1">
      <alignment horizontal="center"/>
    </xf>
    <xf numFmtId="0" fontId="8" fillId="0" borderId="9" xfId="0" applyFont="1" applyBorder="1" applyAlignment="1">
      <alignment horizontal="center"/>
    </xf>
    <xf numFmtId="49" fontId="9" fillId="7" borderId="6" xfId="0" applyNumberFormat="1" applyFont="1" applyFill="1" applyBorder="1" applyAlignment="1">
      <alignment vertical="center" wrapText="1"/>
    </xf>
    <xf numFmtId="49" fontId="9" fillId="7" borderId="9" xfId="0" applyNumberFormat="1" applyFont="1" applyFill="1" applyBorder="1" applyAlignment="1">
      <alignment vertical="center" wrapText="1"/>
    </xf>
    <xf numFmtId="49" fontId="11" fillId="7" borderId="6" xfId="0" applyNumberFormat="1" applyFont="1" applyFill="1" applyBorder="1" applyAlignment="1">
      <alignment vertical="center" wrapText="1"/>
    </xf>
    <xf numFmtId="49" fontId="9" fillId="5" borderId="6" xfId="0" applyNumberFormat="1" applyFont="1" applyFill="1" applyBorder="1" applyAlignment="1">
      <alignment vertical="center" wrapText="1"/>
    </xf>
    <xf numFmtId="49" fontId="11" fillId="5" borderId="9" xfId="0" applyNumberFormat="1" applyFont="1" applyFill="1" applyBorder="1" applyAlignment="1">
      <alignment vertical="center" wrapText="1"/>
    </xf>
    <xf numFmtId="49" fontId="11" fillId="7" borderId="9" xfId="0" applyNumberFormat="1" applyFont="1" applyFill="1" applyBorder="1" applyAlignment="1">
      <alignment vertical="center" wrapText="1"/>
    </xf>
    <xf numFmtId="0" fontId="12" fillId="10" borderId="0" xfId="0" applyFont="1" applyFill="1" applyBorder="1" applyAlignment="1">
      <alignment horizontal="center"/>
    </xf>
    <xf numFmtId="0" fontId="19" fillId="10" borderId="6"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19" fillId="10" borderId="9" xfId="0" applyFont="1" applyFill="1" applyBorder="1" applyAlignment="1">
      <alignment horizontal="center" vertical="center" wrapText="1"/>
    </xf>
    <xf numFmtId="0" fontId="5" fillId="10" borderId="7" xfId="0" applyFont="1" applyFill="1" applyBorder="1" applyAlignment="1">
      <alignment horizontal="center" vertical="center"/>
    </xf>
    <xf numFmtId="0" fontId="5" fillId="10" borderId="10" xfId="0" applyFont="1" applyFill="1" applyBorder="1" applyAlignment="1">
      <alignment horizontal="center" vertical="center"/>
    </xf>
    <xf numFmtId="0" fontId="5" fillId="10" borderId="8" xfId="0" applyFont="1" applyFill="1" applyBorder="1" applyAlignment="1">
      <alignment horizontal="center" vertical="center"/>
    </xf>
    <xf numFmtId="0" fontId="0" fillId="7" borderId="6" xfId="0" applyFill="1" applyBorder="1" applyAlignment="1">
      <alignment horizontal="center" vertical="center"/>
    </xf>
    <xf numFmtId="0" fontId="0" fillId="7" borderId="9" xfId="0" applyFill="1" applyBorder="1" applyAlignment="1">
      <alignment horizontal="center" vertical="center"/>
    </xf>
    <xf numFmtId="0" fontId="9" fillId="3" borderId="1"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9" fillId="5" borderId="1" xfId="0" applyFont="1" applyFill="1" applyBorder="1" applyAlignment="1">
      <alignment horizontal="center" vertical="center" wrapText="1"/>
    </xf>
    <xf numFmtId="168" fontId="0" fillId="5" borderId="4" xfId="0" applyNumberFormat="1" applyFill="1" applyBorder="1" applyAlignment="1">
      <alignment horizontal="center" vertical="center" wrapText="1"/>
    </xf>
    <xf numFmtId="168" fontId="0" fillId="5" borderId="3" xfId="0" applyNumberFormat="1" applyFill="1" applyBorder="1" applyAlignment="1">
      <alignment horizontal="center" vertical="center" wrapText="1"/>
    </xf>
    <xf numFmtId="168" fontId="0" fillId="5" borderId="2" xfId="0" applyNumberFormat="1" applyFill="1" applyBorder="1" applyAlignment="1">
      <alignment horizontal="center" vertical="center" wrapText="1"/>
    </xf>
    <xf numFmtId="0" fontId="19" fillId="0" borderId="1" xfId="0" applyFont="1" applyBorder="1" applyAlignment="1">
      <alignment horizontal="center" vertical="center" wrapText="1"/>
    </xf>
    <xf numFmtId="0" fontId="12" fillId="10" borderId="10" xfId="0" applyFont="1" applyFill="1" applyBorder="1" applyAlignment="1">
      <alignment horizontal="center"/>
    </xf>
    <xf numFmtId="0" fontId="5" fillId="10" borderId="1" xfId="0" applyFont="1" applyFill="1" applyBorder="1" applyAlignment="1">
      <alignment horizontal="center" vertical="center"/>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168" fontId="9" fillId="5" borderId="4" xfId="0" applyNumberFormat="1" applyFont="1" applyFill="1" applyBorder="1" applyAlignment="1">
      <alignment horizontal="center" vertical="center" wrapText="1"/>
    </xf>
    <xf numFmtId="168" fontId="9" fillId="5" borderId="3" xfId="0" applyNumberFormat="1" applyFont="1" applyFill="1" applyBorder="1" applyAlignment="1">
      <alignment horizontal="center" vertical="center" wrapText="1"/>
    </xf>
    <xf numFmtId="168" fontId="9" fillId="5" borderId="2"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cellXfs>
  <cellStyles count="5">
    <cellStyle name="Lien hypertexte" xfId="1" builtinId="8"/>
    <cellStyle name="Milliers" xfId="4" builtinId="3"/>
    <cellStyle name="Monétaire" xfId="3" builtinId="4"/>
    <cellStyle name="Normal" xfId="0" builtinId="0"/>
    <cellStyle name="Pourcentage" xfId="2" builtinId="5"/>
  </cellStyles>
  <dxfs count="0"/>
  <tableStyles count="0" defaultTableStyle="TableStyleMedium2" defaultPivotStyle="PivotStyleLight16"/>
  <colors>
    <mruColors>
      <color rgb="FFFF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bservatoire-agricole-biodiversite.fr/les-protocoles/vers-de-ter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H54"/>
  <sheetViews>
    <sheetView zoomScale="80" zoomScaleNormal="80" workbookViewId="0">
      <selection sqref="A1:F1"/>
    </sheetView>
  </sheetViews>
  <sheetFormatPr baseColWidth="10" defaultRowHeight="15" x14ac:dyDescent="0.25"/>
  <cols>
    <col min="1" max="1" width="32.5703125" customWidth="1"/>
    <col min="2" max="2" width="100.85546875" customWidth="1"/>
    <col min="3" max="3" width="91.140625" customWidth="1"/>
    <col min="4" max="4" width="43.140625" customWidth="1"/>
    <col min="5" max="6" width="15.28515625" customWidth="1"/>
  </cols>
  <sheetData>
    <row r="1" spans="1:6" ht="27" customHeight="1" x14ac:dyDescent="0.25">
      <c r="A1" s="128" t="s">
        <v>115</v>
      </c>
      <c r="B1" s="128"/>
      <c r="C1" s="128"/>
      <c r="D1" s="128"/>
      <c r="E1" s="128"/>
      <c r="F1" s="128"/>
    </row>
    <row r="2" spans="1:6" ht="21" customHeight="1" x14ac:dyDescent="0.25">
      <c r="A2" s="137" t="s">
        <v>30</v>
      </c>
      <c r="B2" s="137"/>
      <c r="C2" s="137"/>
      <c r="D2" s="137"/>
      <c r="E2" s="137"/>
      <c r="F2" s="137"/>
    </row>
    <row r="3" spans="1:6" ht="19.5" customHeight="1" x14ac:dyDescent="0.25">
      <c r="A3" s="138" t="s">
        <v>44</v>
      </c>
      <c r="B3" s="138"/>
      <c r="C3" s="138"/>
      <c r="D3" s="138"/>
      <c r="E3" s="138"/>
      <c r="F3" s="138"/>
    </row>
    <row r="4" spans="1:6" ht="30.75" customHeight="1" x14ac:dyDescent="0.25">
      <c r="A4" s="133"/>
      <c r="B4" s="134" t="s">
        <v>9</v>
      </c>
      <c r="C4" s="133" t="s">
        <v>8</v>
      </c>
      <c r="D4" s="134" t="s">
        <v>7</v>
      </c>
      <c r="E4" s="139" t="s">
        <v>47</v>
      </c>
      <c r="F4" s="140"/>
    </row>
    <row r="5" spans="1:6" ht="30.75" customHeight="1" x14ac:dyDescent="0.25">
      <c r="A5" s="133"/>
      <c r="B5" s="134"/>
      <c r="C5" s="133"/>
      <c r="D5" s="134"/>
      <c r="E5" s="64" t="s">
        <v>6</v>
      </c>
      <c r="F5" s="64" t="s">
        <v>5</v>
      </c>
    </row>
    <row r="6" spans="1:6" ht="31.5" x14ac:dyDescent="0.25">
      <c r="A6" s="132" t="s">
        <v>3</v>
      </c>
      <c r="B6" s="66" t="s">
        <v>98</v>
      </c>
      <c r="C6" s="65" t="s">
        <v>31</v>
      </c>
      <c r="D6" s="65" t="s">
        <v>85</v>
      </c>
      <c r="E6" s="135" t="s">
        <v>48</v>
      </c>
      <c r="F6" s="136"/>
    </row>
    <row r="7" spans="1:6" ht="47.25" x14ac:dyDescent="0.25">
      <c r="A7" s="132"/>
      <c r="B7" s="66" t="s">
        <v>84</v>
      </c>
      <c r="C7" s="65" t="s">
        <v>2</v>
      </c>
      <c r="D7" s="66" t="s">
        <v>49</v>
      </c>
      <c r="E7" s="135" t="s">
        <v>48</v>
      </c>
      <c r="F7" s="136"/>
    </row>
    <row r="8" spans="1:6" ht="30.75" customHeight="1" x14ac:dyDescent="0.25">
      <c r="A8" s="132"/>
      <c r="B8" s="66" t="s">
        <v>103</v>
      </c>
      <c r="C8" s="65" t="s">
        <v>1</v>
      </c>
      <c r="D8" s="66" t="s">
        <v>54</v>
      </c>
      <c r="E8" s="135" t="s">
        <v>48</v>
      </c>
      <c r="F8" s="136"/>
    </row>
    <row r="9" spans="1:6" ht="31.5" x14ac:dyDescent="0.25">
      <c r="A9" s="129" t="s">
        <v>45</v>
      </c>
      <c r="B9" s="82" t="s">
        <v>104</v>
      </c>
      <c r="C9" s="83"/>
      <c r="D9" s="82" t="s">
        <v>50</v>
      </c>
      <c r="E9" s="98">
        <v>2.31</v>
      </c>
      <c r="F9" s="98">
        <v>2.31</v>
      </c>
    </row>
    <row r="10" spans="1:6" ht="33" customHeight="1" x14ac:dyDescent="0.25">
      <c r="A10" s="130"/>
      <c r="B10" s="82" t="s">
        <v>114</v>
      </c>
      <c r="C10" s="83"/>
      <c r="D10" s="82" t="s">
        <v>50</v>
      </c>
      <c r="E10" s="98">
        <v>66.17</v>
      </c>
      <c r="F10" s="98">
        <v>110.28</v>
      </c>
    </row>
    <row r="11" spans="1:6" ht="31.5" x14ac:dyDescent="0.25">
      <c r="A11" s="130"/>
      <c r="B11" s="82" t="s">
        <v>105</v>
      </c>
      <c r="C11" s="83"/>
      <c r="D11" s="82" t="s">
        <v>50</v>
      </c>
      <c r="E11" s="124" t="s">
        <v>48</v>
      </c>
      <c r="F11" s="125"/>
    </row>
    <row r="12" spans="1:6" ht="24.75" customHeight="1" x14ac:dyDescent="0.25">
      <c r="A12" s="130"/>
      <c r="B12" s="82" t="s">
        <v>111</v>
      </c>
      <c r="C12" s="83" t="s">
        <v>62</v>
      </c>
      <c r="D12" s="82" t="s">
        <v>50</v>
      </c>
      <c r="E12" s="124" t="s">
        <v>48</v>
      </c>
      <c r="F12" s="125"/>
    </row>
    <row r="13" spans="1:6" ht="236.25" x14ac:dyDescent="0.25">
      <c r="A13" s="130"/>
      <c r="B13" s="88" t="s">
        <v>106</v>
      </c>
      <c r="C13" s="88" t="s">
        <v>86</v>
      </c>
      <c r="D13" s="82" t="s">
        <v>110</v>
      </c>
      <c r="E13" s="124" t="s">
        <v>48</v>
      </c>
      <c r="F13" s="125"/>
    </row>
    <row r="14" spans="1:6" ht="31.5" x14ac:dyDescent="0.25">
      <c r="A14" s="130"/>
      <c r="B14" s="82" t="s">
        <v>108</v>
      </c>
      <c r="C14" s="84" t="s">
        <v>15</v>
      </c>
      <c r="D14" s="82" t="s">
        <v>109</v>
      </c>
      <c r="E14" s="98">
        <v>2.31</v>
      </c>
      <c r="F14" s="98">
        <v>2.31</v>
      </c>
    </row>
    <row r="15" spans="1:6" ht="15.75" x14ac:dyDescent="0.25">
      <c r="A15" s="130"/>
      <c r="B15" s="82" t="s">
        <v>107</v>
      </c>
      <c r="C15" s="83"/>
      <c r="D15" s="82" t="s">
        <v>50</v>
      </c>
      <c r="E15" s="98">
        <v>10.25</v>
      </c>
      <c r="F15" s="98">
        <v>10.25</v>
      </c>
    </row>
    <row r="16" spans="1:6" ht="15.75" x14ac:dyDescent="0.25">
      <c r="A16" s="130"/>
      <c r="B16" s="82" t="s">
        <v>32</v>
      </c>
      <c r="C16" s="83" t="s">
        <v>29</v>
      </c>
      <c r="D16" s="82" t="s">
        <v>50</v>
      </c>
      <c r="E16" s="126">
        <v>1.23</v>
      </c>
      <c r="F16" s="126">
        <v>2.0499999999999998</v>
      </c>
    </row>
    <row r="17" spans="1:8" ht="37.5" customHeight="1" x14ac:dyDescent="0.25">
      <c r="A17" s="130"/>
      <c r="B17" s="82" t="s">
        <v>27</v>
      </c>
      <c r="C17" s="83" t="s">
        <v>29</v>
      </c>
      <c r="D17" s="85" t="s">
        <v>28</v>
      </c>
      <c r="E17" s="127"/>
      <c r="F17" s="127"/>
    </row>
    <row r="18" spans="1:8" ht="31.5" x14ac:dyDescent="0.25">
      <c r="A18" s="130"/>
      <c r="B18" s="82" t="s">
        <v>51</v>
      </c>
      <c r="C18" s="83"/>
      <c r="D18" s="82" t="s">
        <v>50</v>
      </c>
      <c r="E18" s="98">
        <v>4.53</v>
      </c>
      <c r="F18" s="98">
        <v>4.53</v>
      </c>
    </row>
    <row r="19" spans="1:8" ht="99" customHeight="1" x14ac:dyDescent="0.25">
      <c r="A19" s="130"/>
      <c r="B19" s="82" t="s">
        <v>113</v>
      </c>
      <c r="C19" s="88" t="s">
        <v>53</v>
      </c>
      <c r="D19" s="82" t="s">
        <v>87</v>
      </c>
      <c r="E19" s="124" t="s">
        <v>48</v>
      </c>
      <c r="F19" s="125"/>
    </row>
    <row r="20" spans="1:8" ht="63" x14ac:dyDescent="0.25">
      <c r="A20" s="131"/>
      <c r="B20" s="82" t="s">
        <v>112</v>
      </c>
      <c r="C20" s="88" t="s">
        <v>53</v>
      </c>
      <c r="D20" s="82" t="s">
        <v>87</v>
      </c>
      <c r="E20" s="124" t="s">
        <v>48</v>
      </c>
      <c r="F20" s="125"/>
    </row>
    <row r="21" spans="1:8" ht="15.75" x14ac:dyDescent="0.25">
      <c r="A21" s="90"/>
      <c r="B21" s="111"/>
      <c r="C21" s="102"/>
      <c r="D21" s="112"/>
      <c r="E21" s="113"/>
      <c r="F21" s="113"/>
    </row>
    <row r="22" spans="1:8" ht="31.5" customHeight="1" x14ac:dyDescent="0.25">
      <c r="A22" s="114" t="s">
        <v>92</v>
      </c>
      <c r="B22" s="60"/>
      <c r="C22" s="60"/>
      <c r="D22" s="115" t="s">
        <v>57</v>
      </c>
      <c r="E22" s="99">
        <f>E9+E10+E14+E15+E16+E18</f>
        <v>86.800000000000011</v>
      </c>
      <c r="F22" s="99">
        <f>F9+F10+F14+F15+F16+F18</f>
        <v>131.72999999999999</v>
      </c>
    </row>
    <row r="23" spans="1:8" ht="31.5" customHeight="1" x14ac:dyDescent="0.25">
      <c r="A23" s="86"/>
      <c r="B23" s="60"/>
      <c r="C23" s="60"/>
      <c r="D23" s="79" t="s">
        <v>58</v>
      </c>
      <c r="E23" s="89">
        <v>0.2</v>
      </c>
      <c r="F23" s="89">
        <v>0.2</v>
      </c>
    </row>
    <row r="24" spans="1:8" ht="31.5" customHeight="1" x14ac:dyDescent="0.25">
      <c r="A24" s="60"/>
      <c r="B24" s="87"/>
      <c r="C24" s="87"/>
      <c r="D24" s="81" t="s">
        <v>59</v>
      </c>
      <c r="E24" s="100">
        <f>E22+E23*E22</f>
        <v>104.16000000000001</v>
      </c>
      <c r="F24" s="100">
        <f>F22+F23*F22</f>
        <v>158.07599999999999</v>
      </c>
      <c r="G24" s="1"/>
      <c r="H24" s="1"/>
    </row>
    <row r="25" spans="1:8" ht="18.75" x14ac:dyDescent="0.25">
      <c r="A25" s="48"/>
      <c r="B25" s="53"/>
      <c r="C25" s="53"/>
      <c r="D25" s="62"/>
      <c r="E25" s="63"/>
      <c r="F25" s="63"/>
      <c r="G25" s="1"/>
      <c r="H25" s="1"/>
    </row>
    <row r="26" spans="1:8" ht="18.75" x14ac:dyDescent="0.25">
      <c r="A26" s="48"/>
      <c r="B26" s="53"/>
      <c r="C26" s="53"/>
      <c r="D26" s="62"/>
      <c r="E26" s="63"/>
      <c r="F26" s="63"/>
      <c r="G26" s="1"/>
      <c r="H26" s="1"/>
    </row>
    <row r="27" spans="1:8" ht="18.75" x14ac:dyDescent="0.25">
      <c r="A27" s="48"/>
      <c r="B27" s="53"/>
      <c r="C27" s="53"/>
      <c r="D27" s="62"/>
      <c r="E27" s="63"/>
      <c r="F27" s="63"/>
      <c r="G27" s="1"/>
      <c r="H27" s="1"/>
    </row>
    <row r="28" spans="1:8" ht="18.75" x14ac:dyDescent="0.25">
      <c r="A28" s="48"/>
      <c r="B28" s="53"/>
      <c r="C28" s="53"/>
      <c r="D28" s="62"/>
      <c r="E28" s="63"/>
      <c r="F28" s="63"/>
      <c r="G28" s="1"/>
      <c r="H28" s="1"/>
    </row>
    <row r="29" spans="1:8" ht="18.75" x14ac:dyDescent="0.25">
      <c r="A29" s="48"/>
      <c r="B29" s="53"/>
      <c r="C29" s="53"/>
      <c r="D29" s="62"/>
      <c r="E29" s="63"/>
      <c r="F29" s="63"/>
      <c r="G29" s="1"/>
      <c r="H29" s="1"/>
    </row>
    <row r="30" spans="1:8" ht="18.75" x14ac:dyDescent="0.25">
      <c r="A30" s="48"/>
      <c r="B30" s="53"/>
      <c r="C30" s="53"/>
      <c r="D30" s="62"/>
      <c r="E30" s="63"/>
      <c r="F30" s="63"/>
      <c r="G30" s="1"/>
      <c r="H30" s="1"/>
    </row>
    <row r="31" spans="1:8" ht="18.75" x14ac:dyDescent="0.25">
      <c r="A31" s="48"/>
      <c r="B31" s="53"/>
      <c r="C31" s="53"/>
      <c r="D31" s="62"/>
      <c r="E31" s="63"/>
      <c r="F31" s="63"/>
      <c r="G31" s="1"/>
      <c r="H31" s="1"/>
    </row>
    <row r="32" spans="1:8" ht="18.75" x14ac:dyDescent="0.25">
      <c r="A32" s="48"/>
      <c r="B32" s="53"/>
      <c r="C32" s="53"/>
      <c r="D32" s="62"/>
      <c r="E32" s="63"/>
      <c r="F32" s="63"/>
      <c r="G32" s="1"/>
      <c r="H32" s="1"/>
    </row>
    <row r="33" spans="1:8" ht="18.75" x14ac:dyDescent="0.25">
      <c r="A33" s="48"/>
      <c r="B33" s="53"/>
      <c r="C33" s="53"/>
      <c r="D33" s="62"/>
      <c r="E33" s="63"/>
      <c r="F33" s="63"/>
      <c r="G33" s="1"/>
      <c r="H33" s="1"/>
    </row>
    <row r="34" spans="1:8" ht="18.75" x14ac:dyDescent="0.25">
      <c r="A34" s="48"/>
      <c r="B34" s="53"/>
      <c r="C34" s="53"/>
      <c r="D34" s="62"/>
      <c r="E34" s="63"/>
      <c r="F34" s="63"/>
      <c r="G34" s="1"/>
      <c r="H34" s="1"/>
    </row>
    <row r="35" spans="1:8" ht="18.75" x14ac:dyDescent="0.25">
      <c r="A35" s="48"/>
      <c r="B35" s="53"/>
      <c r="C35" s="53"/>
      <c r="D35" s="62"/>
      <c r="E35" s="63"/>
      <c r="F35" s="63"/>
      <c r="G35" s="1"/>
      <c r="H35" s="1"/>
    </row>
    <row r="36" spans="1:8" ht="18.75" x14ac:dyDescent="0.25">
      <c r="A36" s="48"/>
      <c r="B36" s="53"/>
      <c r="C36" s="53"/>
      <c r="D36" s="62"/>
      <c r="E36" s="63"/>
      <c r="F36" s="63"/>
      <c r="G36" s="1"/>
      <c r="H36" s="1"/>
    </row>
    <row r="37" spans="1:8" ht="18.75" x14ac:dyDescent="0.25">
      <c r="A37" s="48"/>
      <c r="B37" s="53"/>
      <c r="C37" s="53"/>
      <c r="D37" s="62"/>
      <c r="E37" s="63"/>
      <c r="F37" s="63"/>
      <c r="G37" s="1"/>
      <c r="H37" s="1"/>
    </row>
    <row r="38" spans="1:8" ht="21" x14ac:dyDescent="0.35">
      <c r="A38" s="46" t="s">
        <v>16</v>
      </c>
      <c r="B38" s="53"/>
      <c r="C38" s="54"/>
      <c r="D38" s="48"/>
      <c r="E38" s="48"/>
      <c r="F38" s="48"/>
    </row>
    <row r="39" spans="1:8" ht="15.75" x14ac:dyDescent="0.25">
      <c r="A39" s="61" t="s">
        <v>38</v>
      </c>
      <c r="B39" s="55"/>
      <c r="C39" s="55"/>
      <c r="D39" s="56"/>
      <c r="E39" s="57"/>
      <c r="F39" s="58"/>
    </row>
    <row r="40" spans="1:8" ht="15.75" x14ac:dyDescent="0.25">
      <c r="A40" s="23" t="s">
        <v>17</v>
      </c>
      <c r="B40" s="24" t="s">
        <v>6</v>
      </c>
      <c r="C40" s="22" t="s">
        <v>5</v>
      </c>
      <c r="D40" s="59"/>
      <c r="E40" s="59"/>
      <c r="F40" s="48"/>
    </row>
    <row r="41" spans="1:8" ht="15.75" x14ac:dyDescent="0.25">
      <c r="A41" s="25">
        <v>1</v>
      </c>
      <c r="B41" s="26">
        <v>0.12</v>
      </c>
      <c r="C41" s="27">
        <v>0.6</v>
      </c>
      <c r="D41" s="48"/>
      <c r="E41" s="48"/>
      <c r="F41" s="48"/>
    </row>
    <row r="42" spans="1:8" ht="15.75" x14ac:dyDescent="0.25">
      <c r="A42" s="28">
        <v>2</v>
      </c>
      <c r="B42" s="29">
        <f>B41+0.12</f>
        <v>0.24</v>
      </c>
      <c r="C42" s="30">
        <f>C41+0.1</f>
        <v>0.7</v>
      </c>
      <c r="D42" s="48"/>
      <c r="E42" s="48"/>
      <c r="F42" s="48"/>
    </row>
    <row r="43" spans="1:8" ht="15.75" x14ac:dyDescent="0.25">
      <c r="A43" s="28">
        <v>3</v>
      </c>
      <c r="B43" s="29">
        <f t="shared" ref="B43:B45" si="0">B42+0.12</f>
        <v>0.36</v>
      </c>
      <c r="C43" s="30">
        <f t="shared" ref="C43:C45" si="1">C42+0.1</f>
        <v>0.79999999999999993</v>
      </c>
      <c r="D43" s="48"/>
      <c r="E43" s="48"/>
      <c r="F43" s="48"/>
    </row>
    <row r="44" spans="1:8" ht="15.75" x14ac:dyDescent="0.25">
      <c r="A44" s="28">
        <v>4</v>
      </c>
      <c r="B44" s="29">
        <f t="shared" si="0"/>
        <v>0.48</v>
      </c>
      <c r="C44" s="30">
        <f t="shared" si="1"/>
        <v>0.89999999999999991</v>
      </c>
      <c r="D44" s="48"/>
      <c r="E44" s="48"/>
      <c r="F44" s="48"/>
    </row>
    <row r="45" spans="1:8" ht="15.75" x14ac:dyDescent="0.25">
      <c r="A45" s="31">
        <v>5</v>
      </c>
      <c r="B45" s="32">
        <f t="shared" si="0"/>
        <v>0.6</v>
      </c>
      <c r="C45" s="33">
        <f t="shared" si="1"/>
        <v>0.99999999999999989</v>
      </c>
      <c r="D45" s="48"/>
      <c r="E45" s="48"/>
      <c r="F45" s="48"/>
    </row>
    <row r="46" spans="1:8" ht="15.75" x14ac:dyDescent="0.25">
      <c r="A46" s="60"/>
      <c r="B46" s="60"/>
      <c r="C46" s="60"/>
      <c r="D46" s="48"/>
      <c r="E46" s="48"/>
      <c r="F46" s="48"/>
    </row>
    <row r="47" spans="1:8" ht="15.75" x14ac:dyDescent="0.25">
      <c r="A47" s="61" t="s">
        <v>39</v>
      </c>
      <c r="B47" s="61"/>
      <c r="C47" s="60"/>
      <c r="D47" s="48"/>
      <c r="E47" s="48"/>
      <c r="F47" s="48"/>
    </row>
    <row r="48" spans="1:8" ht="15.75" x14ac:dyDescent="0.25">
      <c r="A48" s="23" t="s">
        <v>17</v>
      </c>
      <c r="B48" s="24" t="s">
        <v>6</v>
      </c>
      <c r="C48" s="22" t="s">
        <v>5</v>
      </c>
      <c r="D48" s="48"/>
      <c r="E48" s="48"/>
      <c r="F48" s="48"/>
    </row>
    <row r="49" spans="1:6" ht="15.75" x14ac:dyDescent="0.25">
      <c r="A49" s="25">
        <v>1</v>
      </c>
      <c r="B49" s="26">
        <v>0.12</v>
      </c>
      <c r="C49" s="27">
        <v>0.6</v>
      </c>
      <c r="D49" s="48"/>
      <c r="E49" s="48"/>
      <c r="F49" s="48"/>
    </row>
    <row r="50" spans="1:6" ht="15.75" x14ac:dyDescent="0.25">
      <c r="A50" s="28">
        <v>2</v>
      </c>
      <c r="B50" s="29">
        <f>B49+0.12</f>
        <v>0.24</v>
      </c>
      <c r="C50" s="30">
        <f>C49+0.1</f>
        <v>0.7</v>
      </c>
      <c r="D50" s="48"/>
      <c r="E50" s="48"/>
      <c r="F50" s="48"/>
    </row>
    <row r="51" spans="1:6" ht="15.75" x14ac:dyDescent="0.25">
      <c r="A51" s="28">
        <v>3</v>
      </c>
      <c r="B51" s="29">
        <f t="shared" ref="B51:B53" si="2">B50+0.12</f>
        <v>0.36</v>
      </c>
      <c r="C51" s="30">
        <f t="shared" ref="C51:C53" si="3">C50+0.1</f>
        <v>0.79999999999999993</v>
      </c>
      <c r="D51" s="48"/>
      <c r="E51" s="48"/>
      <c r="F51" s="48"/>
    </row>
    <row r="52" spans="1:6" ht="15.75" x14ac:dyDescent="0.25">
      <c r="A52" s="28">
        <v>4</v>
      </c>
      <c r="B52" s="29">
        <f t="shared" si="2"/>
        <v>0.48</v>
      </c>
      <c r="C52" s="30">
        <f t="shared" si="3"/>
        <v>0.89999999999999991</v>
      </c>
      <c r="D52" s="48"/>
      <c r="E52" s="48"/>
      <c r="F52" s="48"/>
    </row>
    <row r="53" spans="1:6" ht="15.75" x14ac:dyDescent="0.25">
      <c r="A53" s="31">
        <v>5</v>
      </c>
      <c r="B53" s="32">
        <f t="shared" si="2"/>
        <v>0.6</v>
      </c>
      <c r="C53" s="33">
        <f t="shared" si="3"/>
        <v>0.99999999999999989</v>
      </c>
      <c r="D53" s="48"/>
      <c r="E53" s="48"/>
      <c r="F53" s="48"/>
    </row>
    <row r="54" spans="1:6" x14ac:dyDescent="0.25">
      <c r="D54" s="2"/>
    </row>
  </sheetData>
  <mergeCells count="20">
    <mergeCell ref="A1:F1"/>
    <mergeCell ref="A9:A20"/>
    <mergeCell ref="A6:A8"/>
    <mergeCell ref="A4:A5"/>
    <mergeCell ref="B4:B5"/>
    <mergeCell ref="C4:C5"/>
    <mergeCell ref="E6:F6"/>
    <mergeCell ref="E7:F7"/>
    <mergeCell ref="E8:F8"/>
    <mergeCell ref="A2:F2"/>
    <mergeCell ref="A3:F3"/>
    <mergeCell ref="E4:F4"/>
    <mergeCell ref="D4:D5"/>
    <mergeCell ref="E11:F11"/>
    <mergeCell ref="E12:F12"/>
    <mergeCell ref="E13:F13"/>
    <mergeCell ref="E19:F19"/>
    <mergeCell ref="E20:F20"/>
    <mergeCell ref="E16:E17"/>
    <mergeCell ref="F16:F17"/>
  </mergeCells>
  <hyperlinks>
    <hyperlink ref="C14" r:id="rId1"/>
  </hyperlinks>
  <printOptions horizontalCentered="1" verticalCentered="1"/>
  <pageMargins left="0.23622047244094491" right="0.23622047244094491" top="0.35433070866141736" bottom="0.35433070866141736" header="0.31496062992125984" footer="0.31496062992125984"/>
  <pageSetup paperSize="8" scale="68" fitToHeight="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J56"/>
  <sheetViews>
    <sheetView zoomScale="68" zoomScaleNormal="68" workbookViewId="0">
      <selection activeCell="B21" sqref="B21"/>
    </sheetView>
  </sheetViews>
  <sheetFormatPr baseColWidth="10" defaultRowHeight="15" x14ac:dyDescent="0.25"/>
  <cols>
    <col min="1" max="1" width="32.85546875" style="1" customWidth="1"/>
    <col min="2" max="2" width="76.85546875" style="1" customWidth="1"/>
    <col min="3" max="3" width="26.7109375" style="1" customWidth="1"/>
    <col min="4" max="4" width="45.28515625" style="1" customWidth="1"/>
    <col min="5" max="5" width="24.42578125" style="1" customWidth="1"/>
    <col min="6" max="6" width="26.5703125" style="1" customWidth="1"/>
    <col min="7" max="9" width="15.7109375" style="1" customWidth="1"/>
    <col min="10" max="16384" width="11.42578125" style="1"/>
  </cols>
  <sheetData>
    <row r="1" spans="1:10" ht="28.5" x14ac:dyDescent="0.45">
      <c r="A1" s="181" t="s">
        <v>40</v>
      </c>
      <c r="B1" s="181"/>
      <c r="C1" s="181"/>
      <c r="D1" s="181"/>
      <c r="E1" s="181"/>
      <c r="F1" s="181"/>
      <c r="G1" s="181"/>
      <c r="H1" s="181"/>
      <c r="I1" s="181"/>
      <c r="J1" s="45"/>
    </row>
    <row r="2" spans="1:10" ht="23.25" customHeight="1" x14ac:dyDescent="0.25">
      <c r="A2" s="182" t="s">
        <v>25</v>
      </c>
      <c r="B2" s="183"/>
      <c r="C2" s="183"/>
      <c r="D2" s="183"/>
      <c r="E2" s="183"/>
      <c r="F2" s="183"/>
      <c r="G2" s="183"/>
      <c r="H2" s="183"/>
      <c r="I2" s="184"/>
      <c r="J2" s="45"/>
    </row>
    <row r="3" spans="1:10" s="4" customFormat="1" ht="18.75" customHeight="1" x14ac:dyDescent="0.25">
      <c r="A3" s="185" t="s">
        <v>41</v>
      </c>
      <c r="B3" s="186"/>
      <c r="C3" s="186"/>
      <c r="D3" s="186"/>
      <c r="E3" s="186"/>
      <c r="F3" s="186"/>
      <c r="G3" s="186"/>
      <c r="H3" s="186"/>
      <c r="I3" s="187"/>
      <c r="J3" s="50"/>
    </row>
    <row r="4" spans="1:10" s="4" customFormat="1" ht="49.5" customHeight="1" x14ac:dyDescent="0.25">
      <c r="A4" s="133"/>
      <c r="B4" s="134" t="s">
        <v>9</v>
      </c>
      <c r="C4" s="133" t="s">
        <v>8</v>
      </c>
      <c r="D4" s="133"/>
      <c r="E4" s="134" t="s">
        <v>7</v>
      </c>
      <c r="F4" s="134"/>
      <c r="G4" s="134" t="s">
        <v>55</v>
      </c>
      <c r="H4" s="134"/>
      <c r="I4" s="134"/>
      <c r="J4" s="50"/>
    </row>
    <row r="5" spans="1:10" s="4" customFormat="1" ht="18" customHeight="1" x14ac:dyDescent="0.25">
      <c r="A5" s="133"/>
      <c r="B5" s="134"/>
      <c r="C5" s="133"/>
      <c r="D5" s="133"/>
      <c r="E5" s="134"/>
      <c r="F5" s="134"/>
      <c r="G5" s="35" t="s">
        <v>6</v>
      </c>
      <c r="H5" s="35" t="s">
        <v>5</v>
      </c>
      <c r="I5" s="35" t="s">
        <v>4</v>
      </c>
      <c r="J5" s="50"/>
    </row>
    <row r="6" spans="1:10" s="4" customFormat="1" ht="67.5" customHeight="1" x14ac:dyDescent="0.25">
      <c r="A6" s="190" t="s">
        <v>3</v>
      </c>
      <c r="B6" s="6" t="s">
        <v>98</v>
      </c>
      <c r="C6" s="158" t="s">
        <v>31</v>
      </c>
      <c r="D6" s="158"/>
      <c r="E6" s="158" t="s">
        <v>63</v>
      </c>
      <c r="F6" s="158"/>
      <c r="G6" s="190" t="s">
        <v>48</v>
      </c>
      <c r="H6" s="190"/>
      <c r="I6" s="190"/>
      <c r="J6" s="50"/>
    </row>
    <row r="7" spans="1:10" s="4" customFormat="1" ht="33" customHeight="1" x14ac:dyDescent="0.25">
      <c r="A7" s="190"/>
      <c r="B7" s="6" t="s">
        <v>97</v>
      </c>
      <c r="C7" s="158" t="s">
        <v>2</v>
      </c>
      <c r="D7" s="158"/>
      <c r="E7" s="157" t="s">
        <v>49</v>
      </c>
      <c r="F7" s="157"/>
      <c r="G7" s="190" t="s">
        <v>48</v>
      </c>
      <c r="H7" s="190"/>
      <c r="I7" s="190"/>
      <c r="J7" s="50"/>
    </row>
    <row r="8" spans="1:10" s="4" customFormat="1" ht="35.25" customHeight="1" x14ac:dyDescent="0.25">
      <c r="A8" s="190"/>
      <c r="B8" s="6" t="s">
        <v>56</v>
      </c>
      <c r="C8" s="158" t="s">
        <v>1</v>
      </c>
      <c r="D8" s="158"/>
      <c r="E8" s="157" t="s">
        <v>54</v>
      </c>
      <c r="F8" s="157"/>
      <c r="G8" s="190" t="s">
        <v>48</v>
      </c>
      <c r="H8" s="190"/>
      <c r="I8" s="190"/>
      <c r="J8" s="50"/>
    </row>
    <row r="9" spans="1:10" s="4" customFormat="1" ht="45" customHeight="1" x14ac:dyDescent="0.25">
      <c r="A9" s="191" t="s">
        <v>6</v>
      </c>
      <c r="B9" s="7" t="s">
        <v>99</v>
      </c>
      <c r="C9" s="163" t="s">
        <v>61</v>
      </c>
      <c r="D9" s="164"/>
      <c r="E9" s="163" t="s">
        <v>50</v>
      </c>
      <c r="F9" s="164"/>
      <c r="G9" s="193" t="s">
        <v>48</v>
      </c>
      <c r="H9" s="193"/>
      <c r="I9" s="193"/>
      <c r="J9" s="50"/>
    </row>
    <row r="10" spans="1:10" s="4" customFormat="1" ht="31.5" customHeight="1" x14ac:dyDescent="0.25">
      <c r="A10" s="192"/>
      <c r="B10" s="7" t="s">
        <v>100</v>
      </c>
      <c r="C10" s="148" t="s">
        <v>62</v>
      </c>
      <c r="D10" s="149"/>
      <c r="E10" s="163" t="s">
        <v>50</v>
      </c>
      <c r="F10" s="164"/>
      <c r="G10" s="194">
        <f>32.8+62.95</f>
        <v>95.75</v>
      </c>
      <c r="H10" s="194">
        <f>32.8+125.89</f>
        <v>158.69</v>
      </c>
      <c r="I10" s="194">
        <f>32.8+188.79</f>
        <v>221.58999999999997</v>
      </c>
      <c r="J10" s="50"/>
    </row>
    <row r="11" spans="1:10" s="4" customFormat="1" ht="31.5" customHeight="1" x14ac:dyDescent="0.25">
      <c r="A11" s="192"/>
      <c r="B11" s="8" t="s">
        <v>101</v>
      </c>
      <c r="C11" s="148" t="s">
        <v>89</v>
      </c>
      <c r="D11" s="149"/>
      <c r="E11" s="163" t="s">
        <v>50</v>
      </c>
      <c r="F11" s="164"/>
      <c r="G11" s="195"/>
      <c r="H11" s="195"/>
      <c r="I11" s="195"/>
      <c r="J11" s="50"/>
    </row>
    <row r="12" spans="1:10" ht="63" x14ac:dyDescent="0.25">
      <c r="A12" s="192"/>
      <c r="B12" s="8" t="s">
        <v>102</v>
      </c>
      <c r="C12" s="178"/>
      <c r="D12" s="149"/>
      <c r="E12" s="163" t="s">
        <v>60</v>
      </c>
      <c r="F12" s="164"/>
      <c r="G12" s="196"/>
      <c r="H12" s="196"/>
      <c r="I12" s="196"/>
      <c r="J12" s="45"/>
    </row>
    <row r="13" spans="1:10" ht="68.25" customHeight="1" x14ac:dyDescent="0.25">
      <c r="A13" s="192"/>
      <c r="B13" s="8" t="s">
        <v>33</v>
      </c>
      <c r="C13" s="148" t="s">
        <v>88</v>
      </c>
      <c r="D13" s="149"/>
      <c r="E13" s="163" t="s">
        <v>50</v>
      </c>
      <c r="F13" s="164"/>
      <c r="G13" s="193" t="s">
        <v>48</v>
      </c>
      <c r="H13" s="193"/>
      <c r="I13" s="193"/>
      <c r="J13" s="45"/>
    </row>
    <row r="14" spans="1:10" ht="31.5" customHeight="1" x14ac:dyDescent="0.25">
      <c r="A14" s="192"/>
      <c r="B14" s="8" t="s">
        <v>51</v>
      </c>
      <c r="C14" s="9"/>
      <c r="D14" s="10"/>
      <c r="E14" s="163" t="s">
        <v>50</v>
      </c>
      <c r="F14" s="164"/>
      <c r="G14" s="91">
        <v>4.7300000000000004</v>
      </c>
      <c r="H14" s="91">
        <v>4.7300000000000004</v>
      </c>
      <c r="I14" s="91">
        <v>4.7300000000000004</v>
      </c>
      <c r="J14" s="45"/>
    </row>
    <row r="15" spans="1:10" ht="70.5" customHeight="1" x14ac:dyDescent="0.25">
      <c r="A15" s="192"/>
      <c r="B15" s="8" t="s">
        <v>52</v>
      </c>
      <c r="C15" s="148" t="s">
        <v>53</v>
      </c>
      <c r="D15" s="179"/>
      <c r="E15" s="163" t="s">
        <v>87</v>
      </c>
      <c r="F15" s="164"/>
      <c r="G15" s="91">
        <v>20.81</v>
      </c>
      <c r="H15" s="92">
        <v>13.87</v>
      </c>
      <c r="I15" s="91">
        <v>6.94</v>
      </c>
      <c r="J15" s="45"/>
    </row>
    <row r="16" spans="1:10" ht="31.5" customHeight="1" x14ac:dyDescent="0.25">
      <c r="A16" s="146" t="s">
        <v>5</v>
      </c>
      <c r="B16" s="11" t="s">
        <v>77</v>
      </c>
      <c r="C16" s="177" t="s">
        <v>78</v>
      </c>
      <c r="D16" s="180"/>
      <c r="E16" s="161" t="s">
        <v>50</v>
      </c>
      <c r="F16" s="162"/>
      <c r="G16" s="34"/>
      <c r="H16" s="188" t="s">
        <v>48</v>
      </c>
      <c r="I16" s="189"/>
      <c r="J16" s="45"/>
    </row>
    <row r="17" spans="1:10" ht="40.5" customHeight="1" x14ac:dyDescent="0.25">
      <c r="A17" s="147"/>
      <c r="B17" s="11" t="s">
        <v>35</v>
      </c>
      <c r="C17" s="177" t="s">
        <v>88</v>
      </c>
      <c r="D17" s="176"/>
      <c r="E17" s="161" t="s">
        <v>50</v>
      </c>
      <c r="F17" s="162"/>
      <c r="G17" s="34"/>
      <c r="H17" s="188" t="s">
        <v>48</v>
      </c>
      <c r="I17" s="189"/>
      <c r="J17" s="45"/>
    </row>
    <row r="18" spans="1:10" ht="52.5" customHeight="1" x14ac:dyDescent="0.25">
      <c r="A18" s="147"/>
      <c r="B18" s="11" t="s">
        <v>26</v>
      </c>
      <c r="C18" s="175"/>
      <c r="D18" s="176"/>
      <c r="E18" s="161" t="s">
        <v>50</v>
      </c>
      <c r="F18" s="162"/>
      <c r="G18" s="34"/>
      <c r="H18" s="188" t="s">
        <v>48</v>
      </c>
      <c r="I18" s="189"/>
      <c r="J18" s="45"/>
    </row>
    <row r="19" spans="1:10" ht="30.75" customHeight="1" x14ac:dyDescent="0.25">
      <c r="A19" s="12" t="s">
        <v>4</v>
      </c>
      <c r="B19" s="13" t="s">
        <v>34</v>
      </c>
      <c r="C19" s="151"/>
      <c r="D19" s="152"/>
      <c r="E19" s="165" t="s">
        <v>50</v>
      </c>
      <c r="F19" s="166"/>
      <c r="G19" s="34"/>
      <c r="H19" s="34"/>
      <c r="I19" s="36" t="s">
        <v>48</v>
      </c>
      <c r="J19" s="45"/>
    </row>
    <row r="20" spans="1:10" s="45" customFormat="1" ht="15.75" x14ac:dyDescent="0.25">
      <c r="A20" s="101"/>
      <c r="B20" s="102"/>
      <c r="C20" s="103"/>
      <c r="D20" s="103"/>
      <c r="E20" s="104"/>
      <c r="F20" s="105"/>
      <c r="G20" s="106"/>
      <c r="H20" s="106"/>
      <c r="I20" s="107"/>
    </row>
    <row r="21" spans="1:10" ht="31.5" customHeight="1" x14ac:dyDescent="0.25">
      <c r="A21" s="45"/>
      <c r="B21" s="45"/>
      <c r="C21" s="45"/>
      <c r="D21" s="45"/>
      <c r="E21" s="167" t="s">
        <v>57</v>
      </c>
      <c r="F21" s="168"/>
      <c r="G21" s="93">
        <f>SUM(G9:G19)</f>
        <v>121.29</v>
      </c>
      <c r="H21" s="94">
        <f>SUM(H9:H19)</f>
        <v>177.29</v>
      </c>
      <c r="I21" s="93">
        <f>SUM(I9:I19)</f>
        <v>233.25999999999996</v>
      </c>
      <c r="J21" s="45"/>
    </row>
    <row r="22" spans="1:10" ht="31.5" customHeight="1" x14ac:dyDescent="0.25">
      <c r="A22" s="45"/>
      <c r="B22" s="45"/>
      <c r="C22" s="45"/>
      <c r="D22" s="45"/>
      <c r="E22" s="169" t="s">
        <v>58</v>
      </c>
      <c r="F22" s="170"/>
      <c r="G22" s="70">
        <v>0</v>
      </c>
      <c r="H22" s="70">
        <v>0</v>
      </c>
      <c r="I22" s="70">
        <v>0</v>
      </c>
      <c r="J22" s="45"/>
    </row>
    <row r="23" spans="1:10" ht="31.5" customHeight="1" x14ac:dyDescent="0.25">
      <c r="A23" s="45"/>
      <c r="B23" s="45"/>
      <c r="C23" s="45"/>
      <c r="D23" s="45"/>
      <c r="E23" s="171" t="s">
        <v>59</v>
      </c>
      <c r="F23" s="172"/>
      <c r="G23" s="95">
        <f>G21+G22*G21</f>
        <v>121.29</v>
      </c>
      <c r="H23" s="95">
        <f>H21+H22*H21</f>
        <v>177.29</v>
      </c>
      <c r="I23" s="95">
        <f>I21+I22*I21</f>
        <v>233.25999999999996</v>
      </c>
      <c r="J23" s="45"/>
    </row>
    <row r="24" spans="1:10" ht="31.5" customHeight="1" x14ac:dyDescent="0.25">
      <c r="A24" s="45"/>
      <c r="B24" s="45"/>
      <c r="C24" s="45"/>
      <c r="D24" s="45"/>
      <c r="E24" s="45"/>
      <c r="F24" s="51"/>
      <c r="G24" s="52"/>
      <c r="H24" s="52"/>
      <c r="I24" s="52"/>
      <c r="J24" s="45"/>
    </row>
    <row r="25" spans="1:10" ht="31.5" customHeight="1" x14ac:dyDescent="0.25">
      <c r="A25" s="45"/>
      <c r="B25" s="45"/>
      <c r="C25" s="45"/>
      <c r="D25" s="45"/>
      <c r="E25" s="45"/>
      <c r="F25" s="51"/>
      <c r="G25" s="52"/>
      <c r="H25" s="52"/>
      <c r="I25" s="52"/>
      <c r="J25" s="45"/>
    </row>
    <row r="26" spans="1:10" ht="31.5" customHeight="1" x14ac:dyDescent="0.25">
      <c r="A26" s="45"/>
      <c r="B26" s="45"/>
      <c r="C26" s="45"/>
      <c r="D26" s="45"/>
      <c r="E26" s="45"/>
      <c r="F26" s="51"/>
      <c r="G26" s="52"/>
      <c r="H26" s="52"/>
      <c r="I26" s="52"/>
      <c r="J26" s="45"/>
    </row>
    <row r="27" spans="1:10" ht="31.5" customHeight="1" x14ac:dyDescent="0.25">
      <c r="A27" s="45"/>
      <c r="B27" s="45"/>
      <c r="C27" s="45"/>
      <c r="D27" s="45"/>
      <c r="E27" s="45"/>
      <c r="F27" s="51"/>
      <c r="G27" s="52"/>
      <c r="H27" s="52"/>
      <c r="I27" s="52"/>
      <c r="J27" s="45"/>
    </row>
    <row r="28" spans="1:10" ht="31.5" customHeight="1" x14ac:dyDescent="0.25">
      <c r="A28" s="45"/>
      <c r="B28" s="45"/>
      <c r="C28" s="45"/>
      <c r="D28" s="45"/>
      <c r="E28" s="45"/>
      <c r="F28" s="51"/>
      <c r="G28" s="52"/>
      <c r="H28" s="52"/>
      <c r="I28" s="52"/>
      <c r="J28" s="45"/>
    </row>
    <row r="29" spans="1:10" ht="31.5" customHeight="1" x14ac:dyDescent="0.25">
      <c r="A29" s="45"/>
      <c r="B29" s="45"/>
      <c r="C29" s="45"/>
      <c r="D29" s="45"/>
      <c r="E29" s="45"/>
      <c r="F29" s="51"/>
      <c r="G29" s="52"/>
      <c r="H29" s="52"/>
      <c r="I29" s="52"/>
      <c r="J29" s="45"/>
    </row>
    <row r="30" spans="1:10" ht="31.5" customHeight="1" x14ac:dyDescent="0.25">
      <c r="A30" s="45"/>
      <c r="B30" s="45"/>
      <c r="C30" s="45"/>
      <c r="D30" s="45"/>
      <c r="E30" s="45"/>
      <c r="F30" s="51"/>
      <c r="G30" s="52"/>
      <c r="H30" s="52"/>
      <c r="I30" s="52"/>
      <c r="J30" s="45"/>
    </row>
    <row r="31" spans="1:10" ht="31.5" customHeight="1" x14ac:dyDescent="0.25">
      <c r="A31" s="45"/>
      <c r="B31" s="45"/>
      <c r="C31" s="45"/>
      <c r="D31" s="45"/>
      <c r="E31" s="45"/>
      <c r="F31" s="51"/>
      <c r="G31" s="52"/>
      <c r="H31" s="52"/>
      <c r="I31" s="52"/>
      <c r="J31" s="45"/>
    </row>
    <row r="32" spans="1:10" ht="26.25" customHeight="1" x14ac:dyDescent="0.25">
      <c r="A32" s="45"/>
      <c r="B32" s="45"/>
      <c r="C32" s="45"/>
      <c r="D32" s="45"/>
      <c r="E32" s="45"/>
      <c r="F32" s="51"/>
      <c r="G32" s="52"/>
      <c r="H32" s="52"/>
      <c r="I32" s="52"/>
      <c r="J32" s="45"/>
    </row>
    <row r="33" spans="1:10" ht="24" customHeight="1" x14ac:dyDescent="0.35">
      <c r="A33" s="46" t="s">
        <v>16</v>
      </c>
      <c r="B33" s="45"/>
      <c r="C33" s="45"/>
      <c r="D33" s="45"/>
      <c r="E33" s="45"/>
      <c r="F33" s="45"/>
      <c r="G33" s="45"/>
      <c r="H33" s="45"/>
      <c r="I33" s="45"/>
      <c r="J33" s="45"/>
    </row>
    <row r="34" spans="1:10" ht="15.75" x14ac:dyDescent="0.25">
      <c r="A34" s="14"/>
      <c r="B34" s="15" t="s">
        <v>6</v>
      </c>
      <c r="C34" s="16" t="s">
        <v>5</v>
      </c>
      <c r="D34" s="17" t="s">
        <v>4</v>
      </c>
      <c r="E34" s="173" t="s">
        <v>24</v>
      </c>
      <c r="F34" s="174"/>
      <c r="G34" s="45"/>
      <c r="H34" s="45"/>
      <c r="I34" s="45"/>
      <c r="J34" s="45"/>
    </row>
    <row r="35" spans="1:10" s="3" customFormat="1" ht="30" customHeight="1" x14ac:dyDescent="0.25">
      <c r="A35" s="18" t="s">
        <v>23</v>
      </c>
      <c r="B35" s="19" t="s">
        <v>64</v>
      </c>
      <c r="C35" s="20" t="s">
        <v>65</v>
      </c>
      <c r="D35" s="21" t="s">
        <v>66</v>
      </c>
      <c r="E35" s="159" t="s">
        <v>67</v>
      </c>
      <c r="F35" s="160"/>
      <c r="G35" s="47"/>
      <c r="H35" s="47"/>
      <c r="I35" s="47"/>
      <c r="J35" s="47"/>
    </row>
    <row r="36" spans="1:10" s="3" customFormat="1" ht="30" customHeight="1" x14ac:dyDescent="0.25">
      <c r="A36" s="18" t="s">
        <v>22</v>
      </c>
      <c r="B36" s="19" t="s">
        <v>68</v>
      </c>
      <c r="C36" s="20" t="s">
        <v>69</v>
      </c>
      <c r="D36" s="21" t="s">
        <v>70</v>
      </c>
      <c r="E36" s="159" t="s">
        <v>71</v>
      </c>
      <c r="F36" s="160"/>
      <c r="G36" s="47"/>
      <c r="H36" s="47"/>
      <c r="I36" s="47"/>
      <c r="J36" s="47"/>
    </row>
    <row r="37" spans="1:10" ht="30" customHeight="1" x14ac:dyDescent="0.25">
      <c r="A37" s="45"/>
      <c r="B37" s="45"/>
      <c r="C37" s="45"/>
      <c r="D37" s="45"/>
      <c r="E37" s="45"/>
      <c r="F37" s="45"/>
      <c r="G37" s="45"/>
      <c r="H37" s="45"/>
      <c r="I37" s="45"/>
      <c r="J37" s="45"/>
    </row>
    <row r="38" spans="1:10" ht="21" x14ac:dyDescent="0.35">
      <c r="A38" s="46" t="s">
        <v>18</v>
      </c>
      <c r="B38" s="48"/>
      <c r="C38" s="48"/>
      <c r="D38" s="48"/>
      <c r="E38" s="45"/>
      <c r="F38" s="48"/>
      <c r="G38" s="45"/>
      <c r="H38" s="45"/>
      <c r="I38" s="45"/>
      <c r="J38" s="45"/>
    </row>
    <row r="39" spans="1:10" ht="15" customHeight="1" x14ac:dyDescent="0.25">
      <c r="A39" s="150" t="s">
        <v>21</v>
      </c>
      <c r="B39" s="150"/>
      <c r="C39" s="150"/>
      <c r="D39" s="150"/>
      <c r="E39" s="45"/>
      <c r="F39" s="45"/>
      <c r="G39" s="45"/>
      <c r="H39" s="45"/>
      <c r="I39" s="45"/>
      <c r="J39" s="45"/>
    </row>
    <row r="40" spans="1:10" ht="15" customHeight="1" x14ac:dyDescent="0.25">
      <c r="A40" s="144" t="s">
        <v>19</v>
      </c>
      <c r="B40" s="141" t="s">
        <v>37</v>
      </c>
      <c r="C40" s="142"/>
      <c r="D40" s="143"/>
      <c r="E40" s="45"/>
      <c r="F40" s="45"/>
      <c r="G40" s="45"/>
      <c r="H40" s="45"/>
      <c r="I40" s="45"/>
      <c r="J40" s="45"/>
    </row>
    <row r="41" spans="1:10" ht="15" customHeight="1" x14ac:dyDescent="0.25">
      <c r="A41" s="145"/>
      <c r="B41" s="69" t="s">
        <v>72</v>
      </c>
      <c r="C41" s="155" t="s">
        <v>73</v>
      </c>
      <c r="D41" s="155"/>
      <c r="E41" s="45"/>
      <c r="F41" s="45"/>
      <c r="G41" s="45"/>
      <c r="H41" s="45"/>
      <c r="I41" s="45"/>
      <c r="J41" s="45"/>
    </row>
    <row r="42" spans="1:10" s="3" customFormat="1" ht="15.75" x14ac:dyDescent="0.25">
      <c r="A42" s="18" t="s">
        <v>42</v>
      </c>
      <c r="B42" s="67" t="s">
        <v>0</v>
      </c>
      <c r="C42" s="153" t="s">
        <v>0</v>
      </c>
      <c r="D42" s="153"/>
      <c r="E42" s="47"/>
      <c r="F42" s="47"/>
      <c r="G42" s="47"/>
      <c r="H42" s="47"/>
      <c r="I42" s="47"/>
      <c r="J42" s="47"/>
    </row>
    <row r="43" spans="1:10" s="3" customFormat="1" ht="15.75" x14ac:dyDescent="0.25">
      <c r="A43" s="18" t="s">
        <v>43</v>
      </c>
      <c r="B43" s="67" t="s">
        <v>14</v>
      </c>
      <c r="C43" s="153" t="s">
        <v>36</v>
      </c>
      <c r="D43" s="153"/>
      <c r="E43" s="47"/>
      <c r="F43" s="47"/>
      <c r="G43" s="47"/>
      <c r="H43" s="47"/>
      <c r="I43" s="47"/>
      <c r="J43" s="47"/>
    </row>
    <row r="44" spans="1:10" s="3" customFormat="1" ht="31.5" x14ac:dyDescent="0.25">
      <c r="A44" s="18" t="s">
        <v>74</v>
      </c>
      <c r="B44" s="67" t="s">
        <v>10</v>
      </c>
      <c r="C44" s="153" t="s">
        <v>36</v>
      </c>
      <c r="D44" s="153"/>
      <c r="E44" s="47"/>
      <c r="F44" s="47"/>
      <c r="G44" s="47"/>
      <c r="H44" s="47"/>
      <c r="I44" s="47"/>
      <c r="J44" s="47"/>
    </row>
    <row r="45" spans="1:10" s="3" customFormat="1" ht="31.5" x14ac:dyDescent="0.25">
      <c r="A45" s="18" t="s">
        <v>75</v>
      </c>
      <c r="B45" s="67" t="s">
        <v>11</v>
      </c>
      <c r="C45" s="153" t="s">
        <v>36</v>
      </c>
      <c r="D45" s="153"/>
      <c r="E45" s="47"/>
      <c r="F45" s="47"/>
      <c r="G45" s="47"/>
      <c r="H45" s="47"/>
      <c r="I45" s="47"/>
      <c r="J45" s="47"/>
    </row>
    <row r="46" spans="1:10" s="3" customFormat="1" ht="31.5" x14ac:dyDescent="0.25">
      <c r="A46" s="18" t="s">
        <v>76</v>
      </c>
      <c r="B46" s="67" t="s">
        <v>12</v>
      </c>
      <c r="C46" s="153" t="s">
        <v>36</v>
      </c>
      <c r="D46" s="153"/>
      <c r="E46" s="47"/>
      <c r="F46" s="47"/>
      <c r="G46" s="47"/>
      <c r="H46" s="47"/>
      <c r="I46" s="47"/>
      <c r="J46" s="47"/>
    </row>
    <row r="47" spans="1:10" ht="15.75" x14ac:dyDescent="0.25">
      <c r="A47" s="144" t="s">
        <v>19</v>
      </c>
      <c r="B47" s="156" t="s">
        <v>20</v>
      </c>
      <c r="C47" s="156"/>
      <c r="D47" s="156"/>
      <c r="E47" s="45"/>
      <c r="F47" s="45"/>
      <c r="G47" s="45"/>
      <c r="H47" s="45"/>
      <c r="I47" s="45"/>
      <c r="J47" s="45"/>
    </row>
    <row r="48" spans="1:10" ht="15.75" x14ac:dyDescent="0.25">
      <c r="A48" s="145"/>
      <c r="B48" s="68" t="s">
        <v>72</v>
      </c>
      <c r="C48" s="154" t="s">
        <v>90</v>
      </c>
      <c r="D48" s="154"/>
      <c r="E48" s="45"/>
      <c r="F48" s="45"/>
      <c r="G48" s="45"/>
      <c r="H48" s="45"/>
      <c r="I48" s="45"/>
      <c r="J48" s="45"/>
    </row>
    <row r="49" spans="1:10" ht="15.75" x14ac:dyDescent="0.25">
      <c r="A49" s="18" t="s">
        <v>42</v>
      </c>
      <c r="B49" s="67" t="s">
        <v>0</v>
      </c>
      <c r="C49" s="153" t="s">
        <v>0</v>
      </c>
      <c r="D49" s="153"/>
      <c r="E49" s="45"/>
      <c r="F49" s="45"/>
      <c r="G49" s="45"/>
      <c r="H49" s="45"/>
      <c r="I49" s="45"/>
      <c r="J49" s="45"/>
    </row>
    <row r="50" spans="1:10" ht="15.75" x14ac:dyDescent="0.25">
      <c r="A50" s="18" t="s">
        <v>43</v>
      </c>
      <c r="B50" s="67" t="s">
        <v>10</v>
      </c>
      <c r="C50" s="153" t="s">
        <v>36</v>
      </c>
      <c r="D50" s="153"/>
      <c r="E50" s="45"/>
      <c r="F50" s="45"/>
      <c r="G50" s="45"/>
      <c r="H50" s="45"/>
      <c r="I50" s="45"/>
      <c r="J50" s="45"/>
    </row>
    <row r="51" spans="1:10" ht="31.5" x14ac:dyDescent="0.25">
      <c r="A51" s="18" t="s">
        <v>74</v>
      </c>
      <c r="B51" s="67" t="s">
        <v>11</v>
      </c>
      <c r="C51" s="153" t="s">
        <v>36</v>
      </c>
      <c r="D51" s="153"/>
      <c r="E51" s="45"/>
      <c r="F51" s="45"/>
      <c r="G51" s="45"/>
      <c r="H51" s="45"/>
      <c r="I51" s="45"/>
      <c r="J51" s="45"/>
    </row>
    <row r="52" spans="1:10" ht="31.5" x14ac:dyDescent="0.25">
      <c r="A52" s="18" t="s">
        <v>75</v>
      </c>
      <c r="B52" s="67" t="s">
        <v>12</v>
      </c>
      <c r="C52" s="153" t="s">
        <v>36</v>
      </c>
      <c r="D52" s="153"/>
      <c r="E52" s="45"/>
      <c r="F52" s="45"/>
      <c r="G52" s="45"/>
      <c r="H52" s="45"/>
      <c r="I52" s="45"/>
      <c r="J52" s="45"/>
    </row>
    <row r="53" spans="1:10" ht="31.5" x14ac:dyDescent="0.25">
      <c r="A53" s="18" t="s">
        <v>76</v>
      </c>
      <c r="B53" s="67" t="s">
        <v>13</v>
      </c>
      <c r="C53" s="153" t="s">
        <v>36</v>
      </c>
      <c r="D53" s="153"/>
      <c r="E53" s="45"/>
      <c r="F53" s="45"/>
      <c r="G53" s="45"/>
      <c r="H53" s="45"/>
      <c r="I53" s="45"/>
      <c r="J53" s="45"/>
    </row>
    <row r="54" spans="1:10" x14ac:dyDescent="0.25">
      <c r="A54" s="45"/>
      <c r="B54" s="45"/>
      <c r="C54" s="45"/>
      <c r="D54" s="45"/>
      <c r="E54" s="45"/>
      <c r="F54" s="45"/>
      <c r="G54" s="45"/>
      <c r="H54" s="45"/>
      <c r="I54" s="45"/>
      <c r="J54" s="45"/>
    </row>
    <row r="55" spans="1:10" x14ac:dyDescent="0.25">
      <c r="A55" s="71" t="s">
        <v>92</v>
      </c>
      <c r="B55" s="45"/>
      <c r="C55" s="45"/>
      <c r="D55" s="45"/>
      <c r="E55" s="45"/>
      <c r="F55" s="45"/>
      <c r="G55" s="45"/>
      <c r="H55" s="45"/>
      <c r="I55" s="45"/>
      <c r="J55" s="45"/>
    </row>
    <row r="56" spans="1:10" ht="15.75" x14ac:dyDescent="0.25">
      <c r="A56" s="49"/>
      <c r="B56" s="45"/>
      <c r="C56" s="45"/>
      <c r="D56" s="45"/>
      <c r="E56" s="45"/>
      <c r="F56" s="45"/>
      <c r="G56" s="45"/>
      <c r="H56" s="45"/>
      <c r="I56" s="45"/>
      <c r="J56" s="45"/>
    </row>
  </sheetData>
  <mergeCells count="72">
    <mergeCell ref="H18:I18"/>
    <mergeCell ref="G10:G12"/>
    <mergeCell ref="H10:H12"/>
    <mergeCell ref="I10:I12"/>
    <mergeCell ref="G4:I4"/>
    <mergeCell ref="G6:I6"/>
    <mergeCell ref="G13:I13"/>
    <mergeCell ref="A1:I1"/>
    <mergeCell ref="A2:I2"/>
    <mergeCell ref="A3:I3"/>
    <mergeCell ref="H16:I16"/>
    <mergeCell ref="H17:I17"/>
    <mergeCell ref="E4:F5"/>
    <mergeCell ref="E6:F6"/>
    <mergeCell ref="A6:A8"/>
    <mergeCell ref="A9:A15"/>
    <mergeCell ref="G7:I7"/>
    <mergeCell ref="G8:I8"/>
    <mergeCell ref="E7:F7"/>
    <mergeCell ref="G9:I9"/>
    <mergeCell ref="E12:F12"/>
    <mergeCell ref="E13:F13"/>
    <mergeCell ref="A4:A5"/>
    <mergeCell ref="E9:F9"/>
    <mergeCell ref="E10:F10"/>
    <mergeCell ref="E14:F14"/>
    <mergeCell ref="C12:D12"/>
    <mergeCell ref="C15:D15"/>
    <mergeCell ref="C13:D13"/>
    <mergeCell ref="C9:D9"/>
    <mergeCell ref="C10:D10"/>
    <mergeCell ref="E11:F11"/>
    <mergeCell ref="E36:F36"/>
    <mergeCell ref="E35:F35"/>
    <mergeCell ref="E16:F16"/>
    <mergeCell ref="E18:F18"/>
    <mergeCell ref="E15:F15"/>
    <mergeCell ref="E19:F19"/>
    <mergeCell ref="E21:F21"/>
    <mergeCell ref="E22:F22"/>
    <mergeCell ref="E23:F23"/>
    <mergeCell ref="E34:F34"/>
    <mergeCell ref="E17:F17"/>
    <mergeCell ref="B4:B5"/>
    <mergeCell ref="E8:F8"/>
    <mergeCell ref="C6:D6"/>
    <mergeCell ref="C7:D7"/>
    <mergeCell ref="C8:D8"/>
    <mergeCell ref="C4:D5"/>
    <mergeCell ref="C53:D53"/>
    <mergeCell ref="C48:D48"/>
    <mergeCell ref="C41:D41"/>
    <mergeCell ref="C42:D42"/>
    <mergeCell ref="C43:D43"/>
    <mergeCell ref="C44:D44"/>
    <mergeCell ref="C45:D45"/>
    <mergeCell ref="C46:D46"/>
    <mergeCell ref="C49:D49"/>
    <mergeCell ref="B47:D47"/>
    <mergeCell ref="C50:D50"/>
    <mergeCell ref="C51:D51"/>
    <mergeCell ref="C52:D52"/>
    <mergeCell ref="B40:D40"/>
    <mergeCell ref="A40:A41"/>
    <mergeCell ref="A47:A48"/>
    <mergeCell ref="A16:A18"/>
    <mergeCell ref="C11:D11"/>
    <mergeCell ref="A39:D39"/>
    <mergeCell ref="C19:D19"/>
    <mergeCell ref="C18:D18"/>
    <mergeCell ref="C17:D17"/>
    <mergeCell ref="C16:D16"/>
  </mergeCells>
  <printOptions horizontalCentered="1" verticalCentered="1"/>
  <pageMargins left="0.15748031496062992" right="0.15748031496062992" top="0.35433070866141736" bottom="0.35433070866141736" header="0.31496062992125984" footer="0.31496062992125984"/>
  <pageSetup paperSize="8" scale="71" fitToHeight="2" orientation="landscape" r:id="rId1"/>
  <rowBreaks count="2" manualBreakCount="2">
    <brk id="27" max="16383" man="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J56"/>
  <sheetViews>
    <sheetView zoomScale="68" zoomScaleNormal="68" workbookViewId="0">
      <selection sqref="A1:I1"/>
    </sheetView>
  </sheetViews>
  <sheetFormatPr baseColWidth="10" defaultRowHeight="15" x14ac:dyDescent="0.25"/>
  <cols>
    <col min="1" max="1" width="32.85546875" style="1" customWidth="1"/>
    <col min="2" max="2" width="76.85546875" style="1" customWidth="1"/>
    <col min="3" max="3" width="26.7109375" style="1" customWidth="1"/>
    <col min="4" max="4" width="45.28515625" style="1" customWidth="1"/>
    <col min="5" max="5" width="24.42578125" style="1" customWidth="1"/>
    <col min="6" max="6" width="26.5703125" style="1" customWidth="1"/>
    <col min="7" max="9" width="15.7109375" style="1" customWidth="1"/>
    <col min="10" max="16384" width="11.42578125" style="1"/>
  </cols>
  <sheetData>
    <row r="1" spans="1:10" ht="28.5" x14ac:dyDescent="0.45">
      <c r="A1" s="181" t="s">
        <v>116</v>
      </c>
      <c r="B1" s="181"/>
      <c r="C1" s="181"/>
      <c r="D1" s="181"/>
      <c r="E1" s="181"/>
      <c r="F1" s="181"/>
      <c r="G1" s="181"/>
      <c r="H1" s="181"/>
      <c r="I1" s="181"/>
      <c r="J1" s="45"/>
    </row>
    <row r="2" spans="1:10" ht="23.25" customHeight="1" x14ac:dyDescent="0.25">
      <c r="A2" s="182" t="s">
        <v>25</v>
      </c>
      <c r="B2" s="183"/>
      <c r="C2" s="183"/>
      <c r="D2" s="183"/>
      <c r="E2" s="183"/>
      <c r="F2" s="183"/>
      <c r="G2" s="183"/>
      <c r="H2" s="183"/>
      <c r="I2" s="184"/>
      <c r="J2" s="45"/>
    </row>
    <row r="3" spans="1:10" s="4" customFormat="1" ht="18.75" customHeight="1" x14ac:dyDescent="0.25">
      <c r="A3" s="185" t="s">
        <v>41</v>
      </c>
      <c r="B3" s="186"/>
      <c r="C3" s="186"/>
      <c r="D3" s="186"/>
      <c r="E3" s="186"/>
      <c r="F3" s="186"/>
      <c r="G3" s="186"/>
      <c r="H3" s="186"/>
      <c r="I3" s="187"/>
      <c r="J3" s="50"/>
    </row>
    <row r="4" spans="1:10" s="4" customFormat="1" ht="49.5" customHeight="1" x14ac:dyDescent="0.25">
      <c r="A4" s="133"/>
      <c r="B4" s="134" t="s">
        <v>9</v>
      </c>
      <c r="C4" s="133" t="s">
        <v>8</v>
      </c>
      <c r="D4" s="133"/>
      <c r="E4" s="134" t="s">
        <v>7</v>
      </c>
      <c r="F4" s="134"/>
      <c r="G4" s="134" t="s">
        <v>55</v>
      </c>
      <c r="H4" s="134"/>
      <c r="I4" s="134"/>
      <c r="J4" s="50"/>
    </row>
    <row r="5" spans="1:10" s="4" customFormat="1" ht="18" customHeight="1" x14ac:dyDescent="0.25">
      <c r="A5" s="133"/>
      <c r="B5" s="134"/>
      <c r="C5" s="133"/>
      <c r="D5" s="133"/>
      <c r="E5" s="134"/>
      <c r="F5" s="134"/>
      <c r="G5" s="117" t="s">
        <v>6</v>
      </c>
      <c r="H5" s="117" t="s">
        <v>5</v>
      </c>
      <c r="I5" s="117" t="s">
        <v>4</v>
      </c>
      <c r="J5" s="50"/>
    </row>
    <row r="6" spans="1:10" s="4" customFormat="1" ht="67.5" customHeight="1" x14ac:dyDescent="0.25">
      <c r="A6" s="190" t="s">
        <v>3</v>
      </c>
      <c r="B6" s="122" t="s">
        <v>98</v>
      </c>
      <c r="C6" s="158" t="s">
        <v>31</v>
      </c>
      <c r="D6" s="158"/>
      <c r="E6" s="158" t="s">
        <v>63</v>
      </c>
      <c r="F6" s="158"/>
      <c r="G6" s="190" t="s">
        <v>48</v>
      </c>
      <c r="H6" s="190"/>
      <c r="I6" s="190"/>
      <c r="J6" s="50"/>
    </row>
    <row r="7" spans="1:10" s="4" customFormat="1" ht="33" customHeight="1" x14ac:dyDescent="0.25">
      <c r="A7" s="190"/>
      <c r="B7" s="122" t="s">
        <v>97</v>
      </c>
      <c r="C7" s="158" t="s">
        <v>2</v>
      </c>
      <c r="D7" s="158"/>
      <c r="E7" s="157" t="s">
        <v>49</v>
      </c>
      <c r="F7" s="157"/>
      <c r="G7" s="190" t="s">
        <v>48</v>
      </c>
      <c r="H7" s="190"/>
      <c r="I7" s="190"/>
      <c r="J7" s="50"/>
    </row>
    <row r="8" spans="1:10" s="4" customFormat="1" ht="35.25" customHeight="1" x14ac:dyDescent="0.25">
      <c r="A8" s="190"/>
      <c r="B8" s="122" t="s">
        <v>56</v>
      </c>
      <c r="C8" s="158" t="s">
        <v>1</v>
      </c>
      <c r="D8" s="158"/>
      <c r="E8" s="157" t="s">
        <v>54</v>
      </c>
      <c r="F8" s="157"/>
      <c r="G8" s="190" t="s">
        <v>48</v>
      </c>
      <c r="H8" s="190"/>
      <c r="I8" s="190"/>
      <c r="J8" s="50"/>
    </row>
    <row r="9" spans="1:10" s="4" customFormat="1" ht="45" customHeight="1" x14ac:dyDescent="0.25">
      <c r="A9" s="191" t="s">
        <v>6</v>
      </c>
      <c r="B9" s="7" t="s">
        <v>99</v>
      </c>
      <c r="C9" s="163" t="s">
        <v>61</v>
      </c>
      <c r="D9" s="164"/>
      <c r="E9" s="163" t="s">
        <v>50</v>
      </c>
      <c r="F9" s="164"/>
      <c r="G9" s="193" t="s">
        <v>48</v>
      </c>
      <c r="H9" s="193"/>
      <c r="I9" s="193"/>
      <c r="J9" s="50"/>
    </row>
    <row r="10" spans="1:10" s="4" customFormat="1" ht="31.5" customHeight="1" x14ac:dyDescent="0.25">
      <c r="A10" s="192"/>
      <c r="B10" s="7" t="s">
        <v>100</v>
      </c>
      <c r="C10" s="148" t="s">
        <v>62</v>
      </c>
      <c r="D10" s="149"/>
      <c r="E10" s="163" t="s">
        <v>60</v>
      </c>
      <c r="F10" s="164"/>
      <c r="G10" s="194">
        <f>32.8+62.95</f>
        <v>95.75</v>
      </c>
      <c r="H10" s="194">
        <f>32.8+125.89</f>
        <v>158.69</v>
      </c>
      <c r="I10" s="194">
        <f>32.8+188.79</f>
        <v>221.58999999999997</v>
      </c>
      <c r="J10" s="50"/>
    </row>
    <row r="11" spans="1:10" s="4" customFormat="1" ht="31.5" customHeight="1" x14ac:dyDescent="0.25">
      <c r="A11" s="192"/>
      <c r="B11" s="8" t="s">
        <v>101</v>
      </c>
      <c r="C11" s="148" t="s">
        <v>89</v>
      </c>
      <c r="D11" s="149"/>
      <c r="E11" s="163" t="s">
        <v>60</v>
      </c>
      <c r="F11" s="164"/>
      <c r="G11" s="195"/>
      <c r="H11" s="195"/>
      <c r="I11" s="195"/>
      <c r="J11" s="50"/>
    </row>
    <row r="12" spans="1:10" ht="63" x14ac:dyDescent="0.25">
      <c r="A12" s="192"/>
      <c r="B12" s="8" t="s">
        <v>102</v>
      </c>
      <c r="C12" s="178"/>
      <c r="D12" s="149"/>
      <c r="E12" s="163" t="s">
        <v>60</v>
      </c>
      <c r="F12" s="164"/>
      <c r="G12" s="196"/>
      <c r="H12" s="196"/>
      <c r="I12" s="196"/>
      <c r="J12" s="45"/>
    </row>
    <row r="13" spans="1:10" ht="68.25" customHeight="1" x14ac:dyDescent="0.25">
      <c r="A13" s="192"/>
      <c r="B13" s="8" t="s">
        <v>33</v>
      </c>
      <c r="C13" s="148" t="s">
        <v>88</v>
      </c>
      <c r="D13" s="149"/>
      <c r="E13" s="163" t="s">
        <v>50</v>
      </c>
      <c r="F13" s="164"/>
      <c r="G13" s="193" t="s">
        <v>48</v>
      </c>
      <c r="H13" s="193"/>
      <c r="I13" s="193"/>
      <c r="J13" s="45"/>
    </row>
    <row r="14" spans="1:10" ht="31.5" customHeight="1" x14ac:dyDescent="0.25">
      <c r="A14" s="192"/>
      <c r="B14" s="8" t="s">
        <v>51</v>
      </c>
      <c r="C14" s="123"/>
      <c r="D14" s="118"/>
      <c r="E14" s="163" t="s">
        <v>50</v>
      </c>
      <c r="F14" s="164"/>
      <c r="G14" s="91">
        <v>4.7300000000000004</v>
      </c>
      <c r="H14" s="91">
        <v>4.7300000000000004</v>
      </c>
      <c r="I14" s="91">
        <v>4.7300000000000004</v>
      </c>
      <c r="J14" s="45"/>
    </row>
    <row r="15" spans="1:10" ht="70.5" customHeight="1" x14ac:dyDescent="0.25">
      <c r="A15" s="192"/>
      <c r="B15" s="8" t="s">
        <v>52</v>
      </c>
      <c r="C15" s="148" t="s">
        <v>53</v>
      </c>
      <c r="D15" s="179"/>
      <c r="E15" s="163" t="s">
        <v>87</v>
      </c>
      <c r="F15" s="164"/>
      <c r="G15" s="91">
        <v>20.81</v>
      </c>
      <c r="H15" s="92">
        <v>13.87</v>
      </c>
      <c r="I15" s="91">
        <v>6.94</v>
      </c>
      <c r="J15" s="45"/>
    </row>
    <row r="16" spans="1:10" ht="31.5" customHeight="1" x14ac:dyDescent="0.25">
      <c r="A16" s="146" t="s">
        <v>5</v>
      </c>
      <c r="B16" s="11" t="s">
        <v>77</v>
      </c>
      <c r="C16" s="177" t="s">
        <v>78</v>
      </c>
      <c r="D16" s="180"/>
      <c r="E16" s="161" t="s">
        <v>50</v>
      </c>
      <c r="F16" s="162"/>
      <c r="G16" s="34"/>
      <c r="H16" s="188" t="s">
        <v>48</v>
      </c>
      <c r="I16" s="189"/>
      <c r="J16" s="45"/>
    </row>
    <row r="17" spans="1:10" ht="40.5" customHeight="1" x14ac:dyDescent="0.25">
      <c r="A17" s="147"/>
      <c r="B17" s="11" t="s">
        <v>35</v>
      </c>
      <c r="C17" s="177" t="s">
        <v>88</v>
      </c>
      <c r="D17" s="176"/>
      <c r="E17" s="161" t="s">
        <v>50</v>
      </c>
      <c r="F17" s="162"/>
      <c r="G17" s="34"/>
      <c r="H17" s="188" t="s">
        <v>48</v>
      </c>
      <c r="I17" s="189"/>
      <c r="J17" s="45"/>
    </row>
    <row r="18" spans="1:10" ht="52.5" customHeight="1" x14ac:dyDescent="0.25">
      <c r="A18" s="147"/>
      <c r="B18" s="11" t="s">
        <v>26</v>
      </c>
      <c r="C18" s="175"/>
      <c r="D18" s="176"/>
      <c r="E18" s="161" t="s">
        <v>50</v>
      </c>
      <c r="F18" s="162"/>
      <c r="G18" s="34"/>
      <c r="H18" s="188" t="s">
        <v>48</v>
      </c>
      <c r="I18" s="189"/>
      <c r="J18" s="45"/>
    </row>
    <row r="19" spans="1:10" ht="30.75" customHeight="1" x14ac:dyDescent="0.25">
      <c r="A19" s="12" t="s">
        <v>4</v>
      </c>
      <c r="B19" s="13" t="s">
        <v>34</v>
      </c>
      <c r="C19" s="151"/>
      <c r="D19" s="152"/>
      <c r="E19" s="165" t="s">
        <v>50</v>
      </c>
      <c r="F19" s="166"/>
      <c r="G19" s="34"/>
      <c r="H19" s="34"/>
      <c r="I19" s="36" t="s">
        <v>48</v>
      </c>
      <c r="J19" s="45"/>
    </row>
    <row r="20" spans="1:10" s="45" customFormat="1" ht="15.75" x14ac:dyDescent="0.25">
      <c r="A20" s="101"/>
      <c r="B20" s="102"/>
      <c r="C20" s="103"/>
      <c r="D20" s="103"/>
      <c r="E20" s="104"/>
      <c r="F20" s="105"/>
      <c r="G20" s="106"/>
      <c r="H20" s="106"/>
      <c r="I20" s="107"/>
    </row>
    <row r="21" spans="1:10" ht="31.5" customHeight="1" x14ac:dyDescent="0.25">
      <c r="A21" s="45"/>
      <c r="B21" s="45"/>
      <c r="C21" s="45"/>
      <c r="D21" s="45"/>
      <c r="E21" s="167" t="s">
        <v>57</v>
      </c>
      <c r="F21" s="168"/>
      <c r="G21" s="93">
        <f>SUM(G9:G19)</f>
        <v>121.29</v>
      </c>
      <c r="H21" s="94">
        <f>SUM(H9:H19)</f>
        <v>177.29</v>
      </c>
      <c r="I21" s="93">
        <f>SUM(I9:I19)</f>
        <v>233.25999999999996</v>
      </c>
      <c r="J21" s="45"/>
    </row>
    <row r="22" spans="1:10" ht="31.5" customHeight="1" x14ac:dyDescent="0.25">
      <c r="A22" s="45"/>
      <c r="B22" s="45"/>
      <c r="C22" s="45"/>
      <c r="D22" s="45"/>
      <c r="E22" s="169" t="s">
        <v>58</v>
      </c>
      <c r="F22" s="170"/>
      <c r="G22" s="70">
        <v>0</v>
      </c>
      <c r="H22" s="70">
        <v>0</v>
      </c>
      <c r="I22" s="70">
        <v>0</v>
      </c>
      <c r="J22" s="45"/>
    </row>
    <row r="23" spans="1:10" ht="31.5" customHeight="1" x14ac:dyDescent="0.25">
      <c r="A23" s="45"/>
      <c r="B23" s="45"/>
      <c r="C23" s="45"/>
      <c r="D23" s="45"/>
      <c r="E23" s="171" t="s">
        <v>59</v>
      </c>
      <c r="F23" s="172"/>
      <c r="G23" s="95">
        <f>G21+G22*G21</f>
        <v>121.29</v>
      </c>
      <c r="H23" s="95">
        <f>H21+H22*H21</f>
        <v>177.29</v>
      </c>
      <c r="I23" s="95">
        <f>I21+I22*I21</f>
        <v>233.25999999999996</v>
      </c>
      <c r="J23" s="45"/>
    </row>
    <row r="24" spans="1:10" ht="31.5" customHeight="1" x14ac:dyDescent="0.25">
      <c r="A24" s="45"/>
      <c r="B24" s="45"/>
      <c r="C24" s="45"/>
      <c r="D24" s="45"/>
      <c r="E24" s="45"/>
      <c r="F24" s="51"/>
      <c r="G24" s="52"/>
      <c r="H24" s="52"/>
      <c r="I24" s="52"/>
      <c r="J24" s="45"/>
    </row>
    <row r="25" spans="1:10" ht="31.5" customHeight="1" x14ac:dyDescent="0.25">
      <c r="A25" s="45"/>
      <c r="B25" s="45"/>
      <c r="C25" s="45"/>
      <c r="D25" s="45"/>
      <c r="E25" s="45"/>
      <c r="F25" s="51"/>
      <c r="G25" s="52"/>
      <c r="H25" s="52"/>
      <c r="I25" s="52"/>
      <c r="J25" s="45"/>
    </row>
    <row r="26" spans="1:10" ht="31.5" customHeight="1" x14ac:dyDescent="0.25">
      <c r="A26" s="45"/>
      <c r="B26" s="45"/>
      <c r="C26" s="45"/>
      <c r="D26" s="45"/>
      <c r="E26" s="45"/>
      <c r="F26" s="51"/>
      <c r="G26" s="52"/>
      <c r="H26" s="52"/>
      <c r="I26" s="52"/>
      <c r="J26" s="45"/>
    </row>
    <row r="27" spans="1:10" ht="31.5" customHeight="1" x14ac:dyDescent="0.25">
      <c r="A27" s="45"/>
      <c r="B27" s="45"/>
      <c r="C27" s="45"/>
      <c r="D27" s="45"/>
      <c r="E27" s="45"/>
      <c r="F27" s="51"/>
      <c r="G27" s="52"/>
      <c r="H27" s="52"/>
      <c r="I27" s="52"/>
      <c r="J27" s="45"/>
    </row>
    <row r="28" spans="1:10" ht="31.5" customHeight="1" x14ac:dyDescent="0.25">
      <c r="A28" s="45"/>
      <c r="B28" s="45"/>
      <c r="C28" s="45"/>
      <c r="D28" s="45"/>
      <c r="E28" s="45"/>
      <c r="F28" s="51"/>
      <c r="G28" s="52"/>
      <c r="H28" s="52"/>
      <c r="I28" s="52"/>
      <c r="J28" s="45"/>
    </row>
    <row r="29" spans="1:10" ht="31.5" customHeight="1" x14ac:dyDescent="0.25">
      <c r="A29" s="45"/>
      <c r="B29" s="45"/>
      <c r="C29" s="45"/>
      <c r="D29" s="45"/>
      <c r="E29" s="45"/>
      <c r="F29" s="51"/>
      <c r="G29" s="52"/>
      <c r="H29" s="52"/>
      <c r="I29" s="52"/>
      <c r="J29" s="45"/>
    </row>
    <row r="30" spans="1:10" ht="31.5" customHeight="1" x14ac:dyDescent="0.25">
      <c r="A30" s="45"/>
      <c r="B30" s="45"/>
      <c r="C30" s="45"/>
      <c r="D30" s="45"/>
      <c r="E30" s="45"/>
      <c r="F30" s="51"/>
      <c r="G30" s="52"/>
      <c r="H30" s="52"/>
      <c r="I30" s="52"/>
      <c r="J30" s="45"/>
    </row>
    <row r="31" spans="1:10" ht="31.5" customHeight="1" x14ac:dyDescent="0.25">
      <c r="A31" s="45"/>
      <c r="B31" s="45"/>
      <c r="C31" s="45"/>
      <c r="D31" s="45"/>
      <c r="E31" s="45"/>
      <c r="F31" s="51"/>
      <c r="G31" s="52"/>
      <c r="H31" s="52"/>
      <c r="I31" s="52"/>
      <c r="J31" s="45"/>
    </row>
    <row r="32" spans="1:10" ht="26.25" customHeight="1" x14ac:dyDescent="0.25">
      <c r="A32" s="45"/>
      <c r="B32" s="45"/>
      <c r="C32" s="45"/>
      <c r="D32" s="45"/>
      <c r="E32" s="45"/>
      <c r="F32" s="51"/>
      <c r="G32" s="52"/>
      <c r="H32" s="52"/>
      <c r="I32" s="52"/>
      <c r="J32" s="45"/>
    </row>
    <row r="33" spans="1:10" ht="24" customHeight="1" x14ac:dyDescent="0.35">
      <c r="A33" s="46" t="s">
        <v>16</v>
      </c>
      <c r="B33" s="45"/>
      <c r="C33" s="45"/>
      <c r="D33" s="45"/>
      <c r="E33" s="45"/>
      <c r="F33" s="45"/>
      <c r="G33" s="45"/>
      <c r="H33" s="45"/>
      <c r="I33" s="45"/>
      <c r="J33" s="45"/>
    </row>
    <row r="34" spans="1:10" ht="15.75" x14ac:dyDescent="0.25">
      <c r="A34" s="14"/>
      <c r="B34" s="15" t="s">
        <v>6</v>
      </c>
      <c r="C34" s="16" t="s">
        <v>5</v>
      </c>
      <c r="D34" s="17" t="s">
        <v>4</v>
      </c>
      <c r="E34" s="173" t="s">
        <v>24</v>
      </c>
      <c r="F34" s="174"/>
      <c r="G34" s="45"/>
      <c r="H34" s="45"/>
      <c r="I34" s="45"/>
      <c r="J34" s="45"/>
    </row>
    <row r="35" spans="1:10" s="3" customFormat="1" ht="30" customHeight="1" x14ac:dyDescent="0.25">
      <c r="A35" s="18" t="s">
        <v>23</v>
      </c>
      <c r="B35" s="19" t="s">
        <v>64</v>
      </c>
      <c r="C35" s="20" t="s">
        <v>65</v>
      </c>
      <c r="D35" s="21" t="s">
        <v>66</v>
      </c>
      <c r="E35" s="159" t="s">
        <v>67</v>
      </c>
      <c r="F35" s="160"/>
      <c r="G35" s="47"/>
      <c r="H35" s="47"/>
      <c r="I35" s="47"/>
      <c r="J35" s="47"/>
    </row>
    <row r="36" spans="1:10" s="3" customFormat="1" ht="30" customHeight="1" x14ac:dyDescent="0.25">
      <c r="A36" s="18" t="s">
        <v>22</v>
      </c>
      <c r="B36" s="19" t="s">
        <v>68</v>
      </c>
      <c r="C36" s="20" t="s">
        <v>69</v>
      </c>
      <c r="D36" s="21" t="s">
        <v>70</v>
      </c>
      <c r="E36" s="159" t="s">
        <v>71</v>
      </c>
      <c r="F36" s="160"/>
      <c r="G36" s="47"/>
      <c r="H36" s="47"/>
      <c r="I36" s="47"/>
      <c r="J36" s="47"/>
    </row>
    <row r="37" spans="1:10" ht="30" customHeight="1" x14ac:dyDescent="0.25">
      <c r="A37" s="45"/>
      <c r="B37" s="45"/>
      <c r="C37" s="45"/>
      <c r="D37" s="45"/>
      <c r="E37" s="45"/>
      <c r="F37" s="45"/>
      <c r="G37" s="45"/>
      <c r="H37" s="45"/>
      <c r="I37" s="45"/>
      <c r="J37" s="45"/>
    </row>
    <row r="38" spans="1:10" ht="21" x14ac:dyDescent="0.35">
      <c r="A38" s="46" t="s">
        <v>18</v>
      </c>
      <c r="B38" s="48"/>
      <c r="C38" s="48"/>
      <c r="D38" s="48"/>
      <c r="E38" s="45"/>
      <c r="F38" s="48"/>
      <c r="G38" s="45"/>
      <c r="H38" s="45"/>
      <c r="I38" s="45"/>
      <c r="J38" s="45"/>
    </row>
    <row r="39" spans="1:10" ht="15" customHeight="1" x14ac:dyDescent="0.25">
      <c r="A39" s="150" t="s">
        <v>21</v>
      </c>
      <c r="B39" s="150"/>
      <c r="C39" s="150"/>
      <c r="D39" s="150"/>
      <c r="E39" s="45"/>
      <c r="F39" s="45"/>
      <c r="G39" s="45"/>
      <c r="H39" s="45"/>
      <c r="I39" s="45"/>
      <c r="J39" s="45"/>
    </row>
    <row r="40" spans="1:10" ht="15" customHeight="1" x14ac:dyDescent="0.25">
      <c r="A40" s="144" t="s">
        <v>19</v>
      </c>
      <c r="B40" s="141" t="s">
        <v>37</v>
      </c>
      <c r="C40" s="142"/>
      <c r="D40" s="143"/>
      <c r="E40" s="45"/>
      <c r="F40" s="45"/>
      <c r="G40" s="45"/>
      <c r="H40" s="45"/>
      <c r="I40" s="45"/>
      <c r="J40" s="45"/>
    </row>
    <row r="41" spans="1:10" ht="15" customHeight="1" x14ac:dyDescent="0.25">
      <c r="A41" s="145"/>
      <c r="B41" s="121" t="s">
        <v>72</v>
      </c>
      <c r="C41" s="155" t="s">
        <v>73</v>
      </c>
      <c r="D41" s="155"/>
      <c r="E41" s="45"/>
      <c r="F41" s="45"/>
      <c r="G41" s="45"/>
      <c r="H41" s="45"/>
      <c r="I41" s="45"/>
      <c r="J41" s="45"/>
    </row>
    <row r="42" spans="1:10" s="3" customFormat="1" ht="15.75" x14ac:dyDescent="0.25">
      <c r="A42" s="18" t="s">
        <v>42</v>
      </c>
      <c r="B42" s="119" t="s">
        <v>0</v>
      </c>
      <c r="C42" s="153" t="s">
        <v>0</v>
      </c>
      <c r="D42" s="153"/>
      <c r="E42" s="47"/>
      <c r="F42" s="47"/>
      <c r="G42" s="47"/>
      <c r="H42" s="47"/>
      <c r="I42" s="47"/>
      <c r="J42" s="47"/>
    </row>
    <row r="43" spans="1:10" s="3" customFormat="1" ht="15.75" x14ac:dyDescent="0.25">
      <c r="A43" s="18" t="s">
        <v>43</v>
      </c>
      <c r="B43" s="119" t="s">
        <v>14</v>
      </c>
      <c r="C43" s="153" t="s">
        <v>36</v>
      </c>
      <c r="D43" s="153"/>
      <c r="E43" s="47"/>
      <c r="F43" s="47"/>
      <c r="G43" s="47"/>
      <c r="H43" s="47"/>
      <c r="I43" s="47"/>
      <c r="J43" s="47"/>
    </row>
    <row r="44" spans="1:10" s="3" customFormat="1" ht="31.5" x14ac:dyDescent="0.25">
      <c r="A44" s="18" t="s">
        <v>74</v>
      </c>
      <c r="B44" s="119" t="s">
        <v>10</v>
      </c>
      <c r="C44" s="153" t="s">
        <v>36</v>
      </c>
      <c r="D44" s="153"/>
      <c r="E44" s="47"/>
      <c r="F44" s="47"/>
      <c r="G44" s="47"/>
      <c r="H44" s="47"/>
      <c r="I44" s="47"/>
      <c r="J44" s="47"/>
    </row>
    <row r="45" spans="1:10" s="3" customFormat="1" ht="31.5" x14ac:dyDescent="0.25">
      <c r="A45" s="18" t="s">
        <v>75</v>
      </c>
      <c r="B45" s="119" t="s">
        <v>11</v>
      </c>
      <c r="C45" s="153" t="s">
        <v>36</v>
      </c>
      <c r="D45" s="153"/>
      <c r="E45" s="47"/>
      <c r="F45" s="47"/>
      <c r="G45" s="47"/>
      <c r="H45" s="47"/>
      <c r="I45" s="47"/>
      <c r="J45" s="47"/>
    </row>
    <row r="46" spans="1:10" s="3" customFormat="1" ht="31.5" x14ac:dyDescent="0.25">
      <c r="A46" s="18" t="s">
        <v>76</v>
      </c>
      <c r="B46" s="119" t="s">
        <v>12</v>
      </c>
      <c r="C46" s="153" t="s">
        <v>36</v>
      </c>
      <c r="D46" s="153"/>
      <c r="E46" s="47"/>
      <c r="F46" s="47"/>
      <c r="G46" s="47"/>
      <c r="H46" s="47"/>
      <c r="I46" s="47"/>
      <c r="J46" s="47"/>
    </row>
    <row r="47" spans="1:10" ht="15.75" x14ac:dyDescent="0.25">
      <c r="A47" s="144" t="s">
        <v>19</v>
      </c>
      <c r="B47" s="156" t="s">
        <v>20</v>
      </c>
      <c r="C47" s="156"/>
      <c r="D47" s="156"/>
      <c r="E47" s="45"/>
      <c r="F47" s="45"/>
      <c r="G47" s="45"/>
      <c r="H47" s="45"/>
      <c r="I47" s="45"/>
      <c r="J47" s="45"/>
    </row>
    <row r="48" spans="1:10" ht="15.75" x14ac:dyDescent="0.25">
      <c r="A48" s="145"/>
      <c r="B48" s="120" t="s">
        <v>72</v>
      </c>
      <c r="C48" s="154" t="s">
        <v>90</v>
      </c>
      <c r="D48" s="154"/>
      <c r="E48" s="45"/>
      <c r="F48" s="45"/>
      <c r="G48" s="45"/>
      <c r="H48" s="45"/>
      <c r="I48" s="45"/>
      <c r="J48" s="45"/>
    </row>
    <row r="49" spans="1:10" ht="15.75" x14ac:dyDescent="0.25">
      <c r="A49" s="18" t="s">
        <v>42</v>
      </c>
      <c r="B49" s="119" t="s">
        <v>0</v>
      </c>
      <c r="C49" s="153" t="s">
        <v>0</v>
      </c>
      <c r="D49" s="153"/>
      <c r="E49" s="45"/>
      <c r="F49" s="45"/>
      <c r="G49" s="45"/>
      <c r="H49" s="45"/>
      <c r="I49" s="45"/>
      <c r="J49" s="45"/>
    </row>
    <row r="50" spans="1:10" ht="15.75" x14ac:dyDescent="0.25">
      <c r="A50" s="18" t="s">
        <v>43</v>
      </c>
      <c r="B50" s="119" t="s">
        <v>10</v>
      </c>
      <c r="C50" s="153" t="s">
        <v>36</v>
      </c>
      <c r="D50" s="153"/>
      <c r="E50" s="45"/>
      <c r="F50" s="45"/>
      <c r="G50" s="45"/>
      <c r="H50" s="45"/>
      <c r="I50" s="45"/>
      <c r="J50" s="45"/>
    </row>
    <row r="51" spans="1:10" ht="31.5" x14ac:dyDescent="0.25">
      <c r="A51" s="18" t="s">
        <v>74</v>
      </c>
      <c r="B51" s="119" t="s">
        <v>11</v>
      </c>
      <c r="C51" s="153" t="s">
        <v>36</v>
      </c>
      <c r="D51" s="153"/>
      <c r="E51" s="45"/>
      <c r="F51" s="45"/>
      <c r="G51" s="45"/>
      <c r="H51" s="45"/>
      <c r="I51" s="45"/>
      <c r="J51" s="45"/>
    </row>
    <row r="52" spans="1:10" ht="31.5" x14ac:dyDescent="0.25">
      <c r="A52" s="18" t="s">
        <v>75</v>
      </c>
      <c r="B52" s="119" t="s">
        <v>12</v>
      </c>
      <c r="C52" s="153" t="s">
        <v>36</v>
      </c>
      <c r="D52" s="153"/>
      <c r="E52" s="45"/>
      <c r="F52" s="45"/>
      <c r="G52" s="45"/>
      <c r="H52" s="45"/>
      <c r="I52" s="45"/>
      <c r="J52" s="45"/>
    </row>
    <row r="53" spans="1:10" ht="31.5" x14ac:dyDescent="0.25">
      <c r="A53" s="18" t="s">
        <v>76</v>
      </c>
      <c r="B53" s="119" t="s">
        <v>13</v>
      </c>
      <c r="C53" s="153" t="s">
        <v>36</v>
      </c>
      <c r="D53" s="153"/>
      <c r="E53" s="45"/>
      <c r="F53" s="45"/>
      <c r="G53" s="45"/>
      <c r="H53" s="45"/>
      <c r="I53" s="45"/>
      <c r="J53" s="45"/>
    </row>
    <row r="54" spans="1:10" x14ac:dyDescent="0.25">
      <c r="A54" s="45"/>
      <c r="B54" s="45"/>
      <c r="C54" s="45"/>
      <c r="D54" s="45"/>
      <c r="E54" s="45"/>
      <c r="F54" s="45"/>
      <c r="G54" s="45"/>
      <c r="H54" s="45"/>
      <c r="I54" s="45"/>
      <c r="J54" s="45"/>
    </row>
    <row r="55" spans="1:10" x14ac:dyDescent="0.25">
      <c r="A55" s="71" t="s">
        <v>92</v>
      </c>
      <c r="B55" s="45"/>
      <c r="C55" s="45"/>
      <c r="D55" s="45"/>
      <c r="E55" s="45"/>
      <c r="F55" s="45"/>
      <c r="G55" s="45"/>
      <c r="H55" s="45"/>
      <c r="I55" s="45"/>
      <c r="J55" s="45"/>
    </row>
    <row r="56" spans="1:10" ht="15.75" x14ac:dyDescent="0.25">
      <c r="A56" s="49"/>
      <c r="B56" s="45"/>
      <c r="C56" s="45"/>
      <c r="D56" s="45"/>
      <c r="E56" s="45"/>
      <c r="F56" s="45"/>
      <c r="G56" s="45"/>
      <c r="H56" s="45"/>
      <c r="I56" s="45"/>
      <c r="J56" s="45"/>
    </row>
  </sheetData>
  <mergeCells count="72">
    <mergeCell ref="H18:I18"/>
    <mergeCell ref="G10:G12"/>
    <mergeCell ref="H10:H12"/>
    <mergeCell ref="I10:I12"/>
    <mergeCell ref="G4:I4"/>
    <mergeCell ref="G6:I6"/>
    <mergeCell ref="G13:I13"/>
    <mergeCell ref="G8:I8"/>
    <mergeCell ref="A1:I1"/>
    <mergeCell ref="A2:I2"/>
    <mergeCell ref="A3:I3"/>
    <mergeCell ref="H16:I16"/>
    <mergeCell ref="H17:I17"/>
    <mergeCell ref="E4:F5"/>
    <mergeCell ref="E6:F6"/>
    <mergeCell ref="A6:A8"/>
    <mergeCell ref="A9:A15"/>
    <mergeCell ref="G7:I7"/>
    <mergeCell ref="G9:I9"/>
    <mergeCell ref="E12:F12"/>
    <mergeCell ref="E13:F13"/>
    <mergeCell ref="A4:A5"/>
    <mergeCell ref="E9:F9"/>
    <mergeCell ref="E10:F10"/>
    <mergeCell ref="E36:F36"/>
    <mergeCell ref="E35:F35"/>
    <mergeCell ref="E16:F16"/>
    <mergeCell ref="E18:F18"/>
    <mergeCell ref="E15:F15"/>
    <mergeCell ref="E19:F19"/>
    <mergeCell ref="E21:F21"/>
    <mergeCell ref="E22:F22"/>
    <mergeCell ref="E23:F23"/>
    <mergeCell ref="E34:F34"/>
    <mergeCell ref="E17:F17"/>
    <mergeCell ref="B4:B5"/>
    <mergeCell ref="E8:F8"/>
    <mergeCell ref="C6:D6"/>
    <mergeCell ref="C7:D7"/>
    <mergeCell ref="C8:D8"/>
    <mergeCell ref="C4:D5"/>
    <mergeCell ref="E14:F14"/>
    <mergeCell ref="C12:D12"/>
    <mergeCell ref="C15:D15"/>
    <mergeCell ref="C13:D13"/>
    <mergeCell ref="C9:D9"/>
    <mergeCell ref="C10:D10"/>
    <mergeCell ref="E11:F11"/>
    <mergeCell ref="E7:F7"/>
    <mergeCell ref="C53:D53"/>
    <mergeCell ref="C48:D48"/>
    <mergeCell ref="C41:D41"/>
    <mergeCell ref="C42:D42"/>
    <mergeCell ref="C43:D43"/>
    <mergeCell ref="C44:D44"/>
    <mergeCell ref="C45:D45"/>
    <mergeCell ref="C46:D46"/>
    <mergeCell ref="C49:D49"/>
    <mergeCell ref="B47:D47"/>
    <mergeCell ref="C50:D50"/>
    <mergeCell ref="C51:D51"/>
    <mergeCell ref="C52:D52"/>
    <mergeCell ref="B40:D40"/>
    <mergeCell ref="A40:A41"/>
    <mergeCell ref="A47:A48"/>
    <mergeCell ref="A16:A18"/>
    <mergeCell ref="C11:D11"/>
    <mergeCell ref="A39:D39"/>
    <mergeCell ref="C19:D19"/>
    <mergeCell ref="C18:D18"/>
    <mergeCell ref="C17:D17"/>
    <mergeCell ref="C16:D16"/>
  </mergeCells>
  <printOptions horizontalCentered="1" verticalCentered="1"/>
  <pageMargins left="0.15748031496062992" right="0.15748031496062992" top="0.35433070866141736" bottom="0.35433070866141736" header="0.31496062992125984" footer="0.31496062992125984"/>
  <pageSetup paperSize="8" scale="71" fitToHeight="2" orientation="landscape" r:id="rId1"/>
  <rowBreaks count="2" manualBreakCount="2">
    <brk id="27" max="16383" man="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V124"/>
  <sheetViews>
    <sheetView tabSelected="1" zoomScale="80" zoomScaleNormal="80" workbookViewId="0">
      <selection activeCell="B16" sqref="B16"/>
    </sheetView>
  </sheetViews>
  <sheetFormatPr baseColWidth="10" defaultRowHeight="15" x14ac:dyDescent="0.25"/>
  <cols>
    <col min="1" max="1" width="32.85546875" customWidth="1"/>
    <col min="2" max="2" width="76.85546875" customWidth="1"/>
    <col min="3" max="3" width="74.42578125" customWidth="1"/>
    <col min="4" max="4" width="43.85546875" customWidth="1"/>
    <col min="5" max="5" width="45.7109375" customWidth="1"/>
  </cols>
  <sheetData>
    <row r="1" spans="1:22" ht="28.5" x14ac:dyDescent="0.45">
      <c r="A1" s="198" t="s">
        <v>117</v>
      </c>
      <c r="B1" s="198"/>
      <c r="C1" s="198"/>
      <c r="D1" s="198"/>
      <c r="E1" s="198"/>
    </row>
    <row r="2" spans="1:22" ht="18.75" customHeight="1" x14ac:dyDescent="0.25">
      <c r="A2" s="197" t="s">
        <v>79</v>
      </c>
      <c r="B2" s="197"/>
      <c r="C2" s="197"/>
      <c r="D2" s="197"/>
      <c r="E2" s="197"/>
    </row>
    <row r="3" spans="1:22" ht="18.75" customHeight="1" x14ac:dyDescent="0.25">
      <c r="A3" s="199" t="s">
        <v>80</v>
      </c>
      <c r="B3" s="199"/>
      <c r="C3" s="199"/>
      <c r="D3" s="199"/>
      <c r="E3" s="199"/>
    </row>
    <row r="4" spans="1:22" ht="30" customHeight="1" x14ac:dyDescent="0.25">
      <c r="A4" s="209"/>
      <c r="B4" s="200" t="s">
        <v>9</v>
      </c>
      <c r="C4" s="209" t="s">
        <v>8</v>
      </c>
      <c r="D4" s="200" t="s">
        <v>7</v>
      </c>
      <c r="E4" s="200" t="s">
        <v>47</v>
      </c>
    </row>
    <row r="5" spans="1:22" ht="15" customHeight="1" x14ac:dyDescent="0.25">
      <c r="A5" s="210"/>
      <c r="B5" s="201"/>
      <c r="C5" s="210"/>
      <c r="D5" s="201"/>
      <c r="E5" s="201"/>
    </row>
    <row r="6" spans="1:22" ht="47.25" x14ac:dyDescent="0.25">
      <c r="A6" s="202" t="s">
        <v>3</v>
      </c>
      <c r="B6" s="75" t="s">
        <v>81</v>
      </c>
      <c r="C6" s="66" t="s">
        <v>96</v>
      </c>
      <c r="D6" s="66" t="s">
        <v>50</v>
      </c>
      <c r="E6" s="66" t="s">
        <v>48</v>
      </c>
    </row>
    <row r="7" spans="1:22" ht="63" x14ac:dyDescent="0.25">
      <c r="A7" s="203"/>
      <c r="B7" s="66" t="s">
        <v>97</v>
      </c>
      <c r="C7" s="65" t="s">
        <v>93</v>
      </c>
      <c r="D7" s="66" t="s">
        <v>49</v>
      </c>
      <c r="E7" s="66" t="s">
        <v>48</v>
      </c>
    </row>
    <row r="8" spans="1:22" ht="31.5" x14ac:dyDescent="0.25">
      <c r="A8" s="204"/>
      <c r="B8" s="66" t="s">
        <v>82</v>
      </c>
      <c r="C8" s="65" t="s">
        <v>1</v>
      </c>
      <c r="D8" s="66" t="s">
        <v>54</v>
      </c>
      <c r="E8" s="66" t="s">
        <v>48</v>
      </c>
    </row>
    <row r="9" spans="1:22" ht="31.5" x14ac:dyDescent="0.25">
      <c r="A9" s="191" t="s">
        <v>46</v>
      </c>
      <c r="B9" s="76" t="s">
        <v>94</v>
      </c>
      <c r="C9" s="7" t="s">
        <v>96</v>
      </c>
      <c r="D9" s="7" t="s">
        <v>50</v>
      </c>
      <c r="E9" s="205">
        <v>735.17</v>
      </c>
    </row>
    <row r="10" spans="1:22" ht="78.75" x14ac:dyDescent="0.25">
      <c r="A10" s="192"/>
      <c r="B10" s="76" t="s">
        <v>91</v>
      </c>
      <c r="C10" s="76"/>
      <c r="D10" s="7" t="s">
        <v>50</v>
      </c>
      <c r="E10" s="206"/>
    </row>
    <row r="11" spans="1:22" ht="53.25" customHeight="1" x14ac:dyDescent="0.25">
      <c r="A11" s="208"/>
      <c r="B11" s="7" t="s">
        <v>95</v>
      </c>
      <c r="C11" s="77"/>
      <c r="D11" s="78" t="s">
        <v>83</v>
      </c>
      <c r="E11" s="207"/>
      <c r="F11" s="1"/>
      <c r="V11" s="5"/>
    </row>
    <row r="12" spans="1:22" s="48" customFormat="1" ht="15.75" x14ac:dyDescent="0.25">
      <c r="A12" s="108"/>
      <c r="B12" s="102"/>
      <c r="C12" s="49"/>
      <c r="D12" s="109"/>
      <c r="E12" s="110"/>
      <c r="F12" s="45"/>
      <c r="V12" s="59"/>
    </row>
    <row r="13" spans="1:22" ht="31.5" customHeight="1" x14ac:dyDescent="0.25">
      <c r="A13" s="60"/>
      <c r="B13" s="60"/>
      <c r="C13" s="60"/>
      <c r="D13" s="116" t="s">
        <v>57</v>
      </c>
      <c r="E13" s="96">
        <f>SUM(E9:E11)</f>
        <v>735.17</v>
      </c>
      <c r="F13" s="1"/>
      <c r="V13" s="37"/>
    </row>
    <row r="14" spans="1:22" ht="31.5" customHeight="1" x14ac:dyDescent="0.25">
      <c r="A14" s="60"/>
      <c r="B14" s="60"/>
      <c r="C14" s="60"/>
      <c r="D14" s="79" t="s">
        <v>58</v>
      </c>
      <c r="E14" s="80">
        <v>0</v>
      </c>
    </row>
    <row r="15" spans="1:22" ht="31.5" customHeight="1" x14ac:dyDescent="0.25">
      <c r="A15" s="60"/>
      <c r="B15" s="60"/>
      <c r="C15" s="60"/>
      <c r="D15" s="81" t="s">
        <v>59</v>
      </c>
      <c r="E15" s="97">
        <f>E13+E13*E14</f>
        <v>735.17</v>
      </c>
    </row>
    <row r="16" spans="1:22" s="5" customFormat="1" x14ac:dyDescent="0.25">
      <c r="D16" s="73"/>
    </row>
    <row r="17" spans="2:4" s="72" customFormat="1" x14ac:dyDescent="0.25">
      <c r="D17" s="74"/>
    </row>
    <row r="18" spans="2:4" s="72" customFormat="1" x14ac:dyDescent="0.25"/>
    <row r="19" spans="2:4" s="38" customFormat="1" x14ac:dyDescent="0.25"/>
    <row r="20" spans="2:4" s="38" customFormat="1" x14ac:dyDescent="0.25"/>
    <row r="21" spans="2:4" s="38" customFormat="1" x14ac:dyDescent="0.25"/>
    <row r="22" spans="2:4" s="38" customFormat="1" x14ac:dyDescent="0.25"/>
    <row r="23" spans="2:4" s="38" customFormat="1" x14ac:dyDescent="0.25"/>
    <row r="24" spans="2:4" s="38" customFormat="1" x14ac:dyDescent="0.25">
      <c r="B24" s="40"/>
    </row>
    <row r="25" spans="2:4" s="38" customFormat="1" x14ac:dyDescent="0.25"/>
    <row r="26" spans="2:4" s="38" customFormat="1" x14ac:dyDescent="0.25"/>
    <row r="27" spans="2:4" s="38" customFormat="1" x14ac:dyDescent="0.25"/>
    <row r="28" spans="2:4" s="38" customFormat="1" x14ac:dyDescent="0.25"/>
    <row r="29" spans="2:4" s="38" customFormat="1" x14ac:dyDescent="0.25"/>
    <row r="30" spans="2:4" s="38" customFormat="1" x14ac:dyDescent="0.25"/>
    <row r="31" spans="2:4" s="38" customFormat="1" x14ac:dyDescent="0.25"/>
    <row r="32" spans="2:4" s="38" customFormat="1" x14ac:dyDescent="0.25"/>
    <row r="33" spans="2:7" s="38" customFormat="1" x14ac:dyDescent="0.25"/>
    <row r="34" spans="2:7" s="38" customFormat="1" x14ac:dyDescent="0.25">
      <c r="C34" s="41"/>
      <c r="D34" s="41"/>
    </row>
    <row r="35" spans="2:7" s="38" customFormat="1" x14ac:dyDescent="0.25">
      <c r="C35" s="42"/>
      <c r="D35" s="41"/>
      <c r="E35" s="41"/>
    </row>
    <row r="36" spans="2:7" s="38" customFormat="1" x14ac:dyDescent="0.25"/>
    <row r="37" spans="2:7" s="38" customFormat="1" x14ac:dyDescent="0.25">
      <c r="B37" s="40"/>
    </row>
    <row r="38" spans="2:7" s="38" customFormat="1" x14ac:dyDescent="0.25"/>
    <row r="39" spans="2:7" s="38" customFormat="1" x14ac:dyDescent="0.25"/>
    <row r="40" spans="2:7" s="38" customFormat="1" x14ac:dyDescent="0.25"/>
    <row r="41" spans="2:7" s="38" customFormat="1" x14ac:dyDescent="0.25"/>
    <row r="42" spans="2:7" s="38" customFormat="1" x14ac:dyDescent="0.25"/>
    <row r="43" spans="2:7" s="38" customFormat="1" x14ac:dyDescent="0.25"/>
    <row r="44" spans="2:7" s="38" customFormat="1" x14ac:dyDescent="0.25"/>
    <row r="45" spans="2:7" s="38" customFormat="1" x14ac:dyDescent="0.25"/>
    <row r="46" spans="2:7" s="38" customFormat="1" x14ac:dyDescent="0.25">
      <c r="C46" s="41"/>
      <c r="D46" s="41"/>
      <c r="G46" s="43"/>
    </row>
    <row r="47" spans="2:7" s="38" customFormat="1" x14ac:dyDescent="0.25"/>
    <row r="48" spans="2:7" s="38" customFormat="1" x14ac:dyDescent="0.25"/>
    <row r="49" spans="2:7" s="38" customFormat="1" x14ac:dyDescent="0.25">
      <c r="B49" s="40"/>
    </row>
    <row r="50" spans="2:7" s="38" customFormat="1" x14ac:dyDescent="0.25"/>
    <row r="51" spans="2:7" s="38" customFormat="1" x14ac:dyDescent="0.25">
      <c r="C51" s="41"/>
      <c r="D51" s="41"/>
    </row>
    <row r="52" spans="2:7" s="38" customFormat="1" x14ac:dyDescent="0.25"/>
    <row r="53" spans="2:7" s="38" customFormat="1" x14ac:dyDescent="0.25"/>
    <row r="54" spans="2:7" s="38" customFormat="1" x14ac:dyDescent="0.25"/>
    <row r="55" spans="2:7" s="38" customFormat="1" x14ac:dyDescent="0.25">
      <c r="B55" s="39"/>
    </row>
    <row r="56" spans="2:7" s="38" customFormat="1" x14ac:dyDescent="0.25"/>
    <row r="57" spans="2:7" s="38" customFormat="1" x14ac:dyDescent="0.25"/>
    <row r="58" spans="2:7" s="38" customFormat="1" x14ac:dyDescent="0.25"/>
    <row r="59" spans="2:7" s="38" customFormat="1" x14ac:dyDescent="0.25"/>
    <row r="60" spans="2:7" s="38" customFormat="1" x14ac:dyDescent="0.25"/>
    <row r="61" spans="2:7" s="38" customFormat="1" x14ac:dyDescent="0.25">
      <c r="C61" s="41"/>
      <c r="D61" s="41"/>
      <c r="G61" s="43"/>
    </row>
    <row r="62" spans="2:7" s="38" customFormat="1" x14ac:dyDescent="0.25">
      <c r="D62" s="41"/>
      <c r="E62" s="41"/>
    </row>
    <row r="63" spans="2:7" s="38" customFormat="1" x14ac:dyDescent="0.25"/>
    <row r="64" spans="2:7" s="38" customFormat="1" x14ac:dyDescent="0.25">
      <c r="B64" s="40"/>
    </row>
    <row r="65" spans="2:5" s="38" customFormat="1" x14ac:dyDescent="0.25"/>
    <row r="66" spans="2:5" s="38" customFormat="1" x14ac:dyDescent="0.25"/>
    <row r="67" spans="2:5" s="38" customFormat="1" x14ac:dyDescent="0.25"/>
    <row r="68" spans="2:5" s="38" customFormat="1" x14ac:dyDescent="0.25"/>
    <row r="69" spans="2:5" s="38" customFormat="1" x14ac:dyDescent="0.25">
      <c r="C69" s="41"/>
      <c r="D69" s="41"/>
    </row>
    <row r="70" spans="2:5" s="38" customFormat="1" x14ac:dyDescent="0.25">
      <c r="D70" s="41"/>
      <c r="E70" s="41"/>
    </row>
    <row r="71" spans="2:5" s="38" customFormat="1" x14ac:dyDescent="0.25"/>
    <row r="72" spans="2:5" s="38" customFormat="1" x14ac:dyDescent="0.25"/>
    <row r="73" spans="2:5" s="38" customFormat="1" x14ac:dyDescent="0.25">
      <c r="B73" s="39"/>
    </row>
    <row r="74" spans="2:5" s="38" customFormat="1" x14ac:dyDescent="0.25"/>
    <row r="75" spans="2:5" s="38" customFormat="1" x14ac:dyDescent="0.25"/>
    <row r="76" spans="2:5" s="38" customFormat="1" x14ac:dyDescent="0.25"/>
    <row r="77" spans="2:5" s="38" customFormat="1" x14ac:dyDescent="0.25"/>
    <row r="78" spans="2:5" s="38" customFormat="1" x14ac:dyDescent="0.25"/>
    <row r="79" spans="2:5" s="38" customFormat="1" x14ac:dyDescent="0.25">
      <c r="C79" s="41"/>
      <c r="D79" s="41"/>
    </row>
    <row r="80" spans="2:5" s="38" customFormat="1" x14ac:dyDescent="0.25"/>
    <row r="81" spans="2:4" s="38" customFormat="1" x14ac:dyDescent="0.25"/>
    <row r="82" spans="2:4" s="38" customFormat="1" x14ac:dyDescent="0.25"/>
    <row r="83" spans="2:4" s="38" customFormat="1" x14ac:dyDescent="0.25">
      <c r="B83" s="39"/>
    </row>
    <row r="84" spans="2:4" s="38" customFormat="1" x14ac:dyDescent="0.25"/>
    <row r="85" spans="2:4" s="38" customFormat="1" x14ac:dyDescent="0.25"/>
    <row r="86" spans="2:4" s="38" customFormat="1" x14ac:dyDescent="0.25"/>
    <row r="87" spans="2:4" s="38" customFormat="1" x14ac:dyDescent="0.25"/>
    <row r="88" spans="2:4" s="38" customFormat="1" x14ac:dyDescent="0.25">
      <c r="C88" s="41"/>
      <c r="D88" s="41"/>
    </row>
    <row r="89" spans="2:4" s="38" customFormat="1" x14ac:dyDescent="0.25"/>
    <row r="90" spans="2:4" s="38" customFormat="1" x14ac:dyDescent="0.25"/>
    <row r="91" spans="2:4" s="38" customFormat="1" x14ac:dyDescent="0.25"/>
    <row r="92" spans="2:4" s="38" customFormat="1" x14ac:dyDescent="0.25">
      <c r="B92" s="39"/>
    </row>
    <row r="93" spans="2:4" s="38" customFormat="1" x14ac:dyDescent="0.25"/>
    <row r="94" spans="2:4" s="38" customFormat="1" x14ac:dyDescent="0.25"/>
    <row r="95" spans="2:4" s="38" customFormat="1" x14ac:dyDescent="0.25"/>
    <row r="96" spans="2:4" s="38" customFormat="1" x14ac:dyDescent="0.25"/>
    <row r="97" spans="2:5" s="38" customFormat="1" x14ac:dyDescent="0.25"/>
    <row r="98" spans="2:5" s="38" customFormat="1" x14ac:dyDescent="0.25">
      <c r="C98" s="40"/>
    </row>
    <row r="99" spans="2:5" s="38" customFormat="1" x14ac:dyDescent="0.25"/>
    <row r="100" spans="2:5" s="38" customFormat="1" x14ac:dyDescent="0.25"/>
    <row r="101" spans="2:5" s="38" customFormat="1" x14ac:dyDescent="0.25"/>
    <row r="102" spans="2:5" s="38" customFormat="1" x14ac:dyDescent="0.25"/>
    <row r="103" spans="2:5" s="38" customFormat="1" x14ac:dyDescent="0.25"/>
    <row r="104" spans="2:5" s="38" customFormat="1" x14ac:dyDescent="0.25"/>
    <row r="105" spans="2:5" s="38" customFormat="1" x14ac:dyDescent="0.25"/>
    <row r="106" spans="2:5" s="38" customFormat="1" x14ac:dyDescent="0.25"/>
    <row r="107" spans="2:5" s="38" customFormat="1" x14ac:dyDescent="0.25">
      <c r="B107" s="40"/>
    </row>
    <row r="108" spans="2:5" s="38" customFormat="1" x14ac:dyDescent="0.25">
      <c r="C108" s="41"/>
      <c r="D108" s="41"/>
    </row>
    <row r="109" spans="2:5" s="38" customFormat="1" x14ac:dyDescent="0.25">
      <c r="E109" s="44"/>
    </row>
    <row r="110" spans="2:5" s="38" customFormat="1" x14ac:dyDescent="0.25"/>
    <row r="111" spans="2:5" s="38" customFormat="1" x14ac:dyDescent="0.25">
      <c r="B111" s="40"/>
    </row>
    <row r="112" spans="2:5" s="38" customFormat="1" x14ac:dyDescent="0.25">
      <c r="C112" s="41"/>
      <c r="D112" s="41"/>
    </row>
    <row r="113" spans="2:5" s="38" customFormat="1" x14ac:dyDescent="0.25">
      <c r="E113" s="44"/>
    </row>
    <row r="114" spans="2:5" s="38" customFormat="1" x14ac:dyDescent="0.25"/>
    <row r="115" spans="2:5" s="38" customFormat="1" x14ac:dyDescent="0.25">
      <c r="B115" s="40"/>
    </row>
    <row r="116" spans="2:5" s="38" customFormat="1" x14ac:dyDescent="0.25">
      <c r="C116" s="41"/>
      <c r="D116" s="41"/>
    </row>
    <row r="117" spans="2:5" s="38" customFormat="1" x14ac:dyDescent="0.25">
      <c r="E117" s="44"/>
    </row>
    <row r="118" spans="2:5" s="38" customFormat="1" x14ac:dyDescent="0.25"/>
    <row r="119" spans="2:5" s="38" customFormat="1" x14ac:dyDescent="0.25"/>
    <row r="120" spans="2:5" s="38" customFormat="1" x14ac:dyDescent="0.25"/>
    <row r="121" spans="2:5" s="38" customFormat="1" x14ac:dyDescent="0.25"/>
    <row r="122" spans="2:5" s="38" customFormat="1" x14ac:dyDescent="0.25"/>
    <row r="123" spans="2:5" s="38" customFormat="1" x14ac:dyDescent="0.25"/>
    <row r="124" spans="2:5" s="38" customFormat="1" x14ac:dyDescent="0.25"/>
  </sheetData>
  <mergeCells count="11">
    <mergeCell ref="E9:E11"/>
    <mergeCell ref="A9:A11"/>
    <mergeCell ref="A4:A5"/>
    <mergeCell ref="B4:B5"/>
    <mergeCell ref="C4:C5"/>
    <mergeCell ref="D4:D5"/>
    <mergeCell ref="A2:E2"/>
    <mergeCell ref="A1:E1"/>
    <mergeCell ref="A3:E3"/>
    <mergeCell ref="E4:E5"/>
    <mergeCell ref="A6:A8"/>
  </mergeCells>
  <printOptions horizontalCentered="1" verticalCentered="1"/>
  <pageMargins left="0.23622047244094491" right="0.23622047244094491" top="0.74803149606299213" bottom="0.74803149606299213" header="0.31496062992125984" footer="0.31496062992125984"/>
  <pageSetup paperSize="8"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MAEC Sol SD</vt:lpstr>
      <vt:lpstr>MAEC Herbivores_ANNULE</vt:lpstr>
      <vt:lpstr>MAEC Herbivores_v3</vt:lpstr>
      <vt:lpstr>MAEC Monogastriques</vt:lpstr>
      <vt:lpstr>'MAEC Herbivores_ANNULE'!Zone_d_impression</vt:lpstr>
      <vt:lpstr>'MAEC Herbivores_v3'!Zone_d_impression</vt:lpstr>
      <vt:lpstr>'MAEC Monogastriques'!Zone_d_impression</vt:lpstr>
      <vt:lpstr>'MAEC Sol SD'!Zone_d_impression</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Hortense DUHAMEL</dc:creator>
  <cp:lastModifiedBy>Olivier LEGRAS</cp:lastModifiedBy>
  <cp:lastPrinted>2021-12-20T17:07:30Z</cp:lastPrinted>
  <dcterms:created xsi:type="dcterms:W3CDTF">2021-03-31T09:50:31Z</dcterms:created>
  <dcterms:modified xsi:type="dcterms:W3CDTF">2022-06-02T07:55:31Z</dcterms:modified>
</cp:coreProperties>
</file>